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" windowWidth="15252" windowHeight="8196" tabRatio="681" activeTab="0"/>
  </bookViews>
  <sheets>
    <sheet name="Абсолют" sheetId="1" r:id="rId1"/>
    <sheet name="С К возр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<sst xmlns="http://schemas.openxmlformats.org/spreadsheetml/2006/main" count="626" uniqueCount="210">
  <si>
    <t>Фамилия и имя</t>
  </si>
  <si>
    <t>Группа</t>
  </si>
  <si>
    <t>Арбузов Андрей</t>
  </si>
  <si>
    <t>Жестков Василий</t>
  </si>
  <si>
    <t>Женщины:</t>
  </si>
  <si>
    <t xml:space="preserve">л/база "Чайка" </t>
  </si>
  <si>
    <t>Дист</t>
  </si>
  <si>
    <t>Пересчёт</t>
  </si>
  <si>
    <t>Чистое время</t>
  </si>
  <si>
    <t>Место в группе</t>
  </si>
  <si>
    <t xml:space="preserve">Ульчев Алексей </t>
  </si>
  <si>
    <t xml:space="preserve">Васильев Сергей </t>
  </si>
  <si>
    <t xml:space="preserve">Биккулов Камиль </t>
  </si>
  <si>
    <t xml:space="preserve">Полянин Виктор </t>
  </si>
  <si>
    <t xml:space="preserve">Салатов Александр </t>
  </si>
  <si>
    <t xml:space="preserve">Козырев Павел </t>
  </si>
  <si>
    <t xml:space="preserve">Туранов Сергей </t>
  </si>
  <si>
    <t xml:space="preserve">Леонтьев Алексей </t>
  </si>
  <si>
    <t xml:space="preserve">Буянов Александр </t>
  </si>
  <si>
    <t xml:space="preserve">Иванов Виктор </t>
  </si>
  <si>
    <t xml:space="preserve">Лазыкин Евгений </t>
  </si>
  <si>
    <t xml:space="preserve">Щербаков Павел </t>
  </si>
  <si>
    <t xml:space="preserve">Семёнов Борис </t>
  </si>
  <si>
    <t xml:space="preserve">Африканов Михаил </t>
  </si>
  <si>
    <t xml:space="preserve">Волков Юрий </t>
  </si>
  <si>
    <t xml:space="preserve">Таев Вячеслав </t>
  </si>
  <si>
    <t xml:space="preserve">Мартьянов Александр </t>
  </si>
  <si>
    <t xml:space="preserve">Фёдоров Александр </t>
  </si>
  <si>
    <t xml:space="preserve">Егоров Иван </t>
  </si>
  <si>
    <t xml:space="preserve">Тютин Василий </t>
  </si>
  <si>
    <t xml:space="preserve">Бородастов Николай </t>
  </si>
  <si>
    <t>Коэф      возраста</t>
  </si>
  <si>
    <t>12 км, Своб ,  - 6</t>
  </si>
  <si>
    <t>М0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</si>
  <si>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</si>
  <si>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</si>
  <si>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</si>
  <si>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</si>
  <si>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</si>
  <si>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</si>
  <si>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</si>
  <si>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</si>
  <si>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</si>
  <si>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</si>
  <si>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</si>
  <si>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Ж2</t>
  </si>
  <si>
    <t>Ж6</t>
  </si>
  <si>
    <t>Базов Александр</t>
  </si>
  <si>
    <t xml:space="preserve">Валитов Ринат </t>
  </si>
  <si>
    <t xml:space="preserve">Подоленко Григорий </t>
  </si>
  <si>
    <t>Аминов Анатолий</t>
  </si>
  <si>
    <t xml:space="preserve">Семёнов Алексей </t>
  </si>
  <si>
    <t xml:space="preserve">Головко Владимир </t>
  </si>
  <si>
    <t xml:space="preserve">Медведев Михаил </t>
  </si>
  <si>
    <t>Кузнецов Владимир</t>
  </si>
  <si>
    <t xml:space="preserve">Леонтьев Пётр </t>
  </si>
  <si>
    <t xml:space="preserve">Рыбаков Виктор </t>
  </si>
  <si>
    <t xml:space="preserve">Токарев Олег </t>
  </si>
  <si>
    <t xml:space="preserve">Шепелев Анатолий </t>
  </si>
  <si>
    <t xml:space="preserve">Агафонов Геннадий </t>
  </si>
  <si>
    <t>Буданов Александр</t>
  </si>
  <si>
    <t>Соловов Александр</t>
  </si>
  <si>
    <t xml:space="preserve">Трохов Владимир </t>
  </si>
  <si>
    <t xml:space="preserve">Тряпочкин Геннадий </t>
  </si>
  <si>
    <t xml:space="preserve">Зайцев Виктор </t>
  </si>
  <si>
    <t>Льольин Владимир</t>
  </si>
  <si>
    <t xml:space="preserve">Маркин Александр </t>
  </si>
  <si>
    <t xml:space="preserve">Рублёв Александр </t>
  </si>
  <si>
    <t xml:space="preserve">Шалыгин Альберт </t>
  </si>
  <si>
    <t xml:space="preserve">Жиляев Михаил </t>
  </si>
  <si>
    <t xml:space="preserve">Николаева Татьяна </t>
  </si>
  <si>
    <t xml:space="preserve">Дорошина Ирина </t>
  </si>
  <si>
    <t>Жирухин Алексей</t>
  </si>
  <si>
    <t>Львов Владимир</t>
  </si>
  <si>
    <t>Рогожин Дмитрий</t>
  </si>
  <si>
    <t>Факт время</t>
  </si>
  <si>
    <t xml:space="preserve">Чистое время </t>
  </si>
  <si>
    <t xml:space="preserve">л/база "Ваз" </t>
  </si>
  <si>
    <t>Залата Валерий</t>
  </si>
  <si>
    <t>Груздев Андрей</t>
  </si>
  <si>
    <t>Самарский марафон</t>
  </si>
  <si>
    <t>Всего стартов</t>
  </si>
  <si>
    <t>1986(26)</t>
  </si>
  <si>
    <t>1984(28)</t>
  </si>
  <si>
    <t>1980(32)</t>
  </si>
  <si>
    <t>1979(33)</t>
  </si>
  <si>
    <t>1977(35)</t>
  </si>
  <si>
    <t>1972(40)</t>
  </si>
  <si>
    <t>1976(36)</t>
  </si>
  <si>
    <t>1974(38)</t>
  </si>
  <si>
    <t>1973(39)</t>
  </si>
  <si>
    <t>1970(42)</t>
  </si>
  <si>
    <t>1968(44)</t>
  </si>
  <si>
    <t>1971(41)</t>
  </si>
  <si>
    <t>1965(47)</t>
  </si>
  <si>
    <t>1962(50)</t>
  </si>
  <si>
    <t>1958(54)</t>
  </si>
  <si>
    <t>1959(53)</t>
  </si>
  <si>
    <t>1957(55)</t>
  </si>
  <si>
    <t>1961(51)</t>
  </si>
  <si>
    <t>1960(52)</t>
  </si>
  <si>
    <t>1955(57)</t>
  </si>
  <si>
    <t>1956(56)</t>
  </si>
  <si>
    <t>1952(60)</t>
  </si>
  <si>
    <t>1954(58)</t>
  </si>
  <si>
    <t>1953(59)</t>
  </si>
  <si>
    <t>1948(64)</t>
  </si>
  <si>
    <t>1947(65)</t>
  </si>
  <si>
    <t>1950(62)</t>
  </si>
  <si>
    <t>1949(63)</t>
  </si>
  <si>
    <t>1942(70)</t>
  </si>
  <si>
    <t>1946(66)</t>
  </si>
  <si>
    <t>1943(69)</t>
  </si>
  <si>
    <t>1945(67)</t>
  </si>
  <si>
    <t>1941(71)</t>
  </si>
  <si>
    <t>1939(73)</t>
  </si>
  <si>
    <t>1933(79)</t>
  </si>
  <si>
    <t>1928(84)</t>
  </si>
  <si>
    <t>1963(49)</t>
  </si>
  <si>
    <t xml:space="preserve"> Год рожде ния (возраст на 01.01.  2013)</t>
  </si>
  <si>
    <t xml:space="preserve">Гандикап 12 км, Своб ,  </t>
  </si>
  <si>
    <t>Годлевский Виктор</t>
  </si>
  <si>
    <t>Лопатин Владимир</t>
  </si>
  <si>
    <t>Пешнин Игорь</t>
  </si>
  <si>
    <t>Хмелевской Андрей</t>
  </si>
  <si>
    <t>Карягин Виктор</t>
  </si>
  <si>
    <t>Павловский Александр</t>
  </si>
  <si>
    <t>Зоткин Сергей</t>
  </si>
  <si>
    <t>30.12.12г. , 1этап</t>
  </si>
  <si>
    <t xml:space="preserve">3км,10 км, Своб ,  </t>
  </si>
  <si>
    <t>Кривозубов Роман</t>
  </si>
  <si>
    <t>1982(30)</t>
  </si>
  <si>
    <t>Кривошеев Владимир</t>
  </si>
  <si>
    <t>Овчинников Сергей</t>
  </si>
  <si>
    <t>Сушко-Гуминский Павел</t>
  </si>
  <si>
    <t>Андриасян Светлана</t>
  </si>
  <si>
    <t>Федоренков Сергей</t>
  </si>
  <si>
    <t xml:space="preserve"> Год рожден возраст на 01.01.13</t>
  </si>
  <si>
    <t xml:space="preserve">УТЦ "Чайка" </t>
  </si>
  <si>
    <t>л/б "АвтоВАЗ"</t>
  </si>
  <si>
    <t>03.01.13г. 2этап</t>
  </si>
  <si>
    <t>06.01.13г. , 3этап</t>
  </si>
  <si>
    <t>12.01.13г. , 4 этап</t>
  </si>
  <si>
    <t xml:space="preserve">УТЦ"Чайка" </t>
  </si>
  <si>
    <t>03.01.13г. , 1 этап</t>
  </si>
  <si>
    <t>13.01.13г. , 2 этап</t>
  </si>
  <si>
    <t xml:space="preserve">10  км, Свободн,  </t>
  </si>
  <si>
    <t>Сумма мест свех стартов</t>
  </si>
  <si>
    <t>Сушко-Гумлинский Павел</t>
  </si>
  <si>
    <t xml:space="preserve"> Классич ,  </t>
  </si>
  <si>
    <t>10.01.13г. , 4 этап</t>
  </si>
  <si>
    <t>свободный</t>
  </si>
  <si>
    <t>4</t>
  </si>
  <si>
    <t>7</t>
  </si>
  <si>
    <t xml:space="preserve"> 5 км класс</t>
  </si>
  <si>
    <t>02.02.13г. , 3 этап</t>
  </si>
  <si>
    <t xml:space="preserve"> 5 км, Класс ,  </t>
  </si>
  <si>
    <t>Место</t>
  </si>
  <si>
    <t>1 этап</t>
  </si>
  <si>
    <t>2 этап</t>
  </si>
  <si>
    <t>3 этап</t>
  </si>
  <si>
    <t>4 этап</t>
  </si>
  <si>
    <t>5 этап</t>
  </si>
  <si>
    <t>6 этап</t>
  </si>
  <si>
    <t xml:space="preserve">02.02.13г.  </t>
  </si>
  <si>
    <t xml:space="preserve">13.01.12г.  </t>
  </si>
  <si>
    <t xml:space="preserve">03.03.12г. </t>
  </si>
  <si>
    <t xml:space="preserve">Своб. </t>
  </si>
  <si>
    <t xml:space="preserve">50 км Своб. </t>
  </si>
  <si>
    <t>7 этап</t>
  </si>
  <si>
    <t>8 этап</t>
  </si>
  <si>
    <t>9 этап</t>
  </si>
  <si>
    <t>10 этап</t>
  </si>
  <si>
    <t>11 этап</t>
  </si>
  <si>
    <t xml:space="preserve"> марафон 50 км</t>
  </si>
  <si>
    <t>Тольятти</t>
  </si>
  <si>
    <t>03.03.13г. 4 этап</t>
  </si>
  <si>
    <t>23.03.13г.</t>
  </si>
  <si>
    <t>гонка памяти</t>
  </si>
  <si>
    <t>Шабаева</t>
  </si>
  <si>
    <t>ЧО  люб ветер</t>
  </si>
  <si>
    <t>ночная</t>
  </si>
  <si>
    <t>город</t>
  </si>
  <si>
    <t>Профсоюз</t>
  </si>
  <si>
    <t>марафон</t>
  </si>
  <si>
    <t>приз Чайки</t>
  </si>
  <si>
    <t>09.03.13г.</t>
  </si>
  <si>
    <t>12 этап</t>
  </si>
  <si>
    <t>Волж комуна</t>
  </si>
  <si>
    <t xml:space="preserve">19.01.12г.  </t>
  </si>
  <si>
    <t xml:space="preserve">20.01.12г.  </t>
  </si>
  <si>
    <t xml:space="preserve">Ч О </t>
  </si>
  <si>
    <t>Ч О</t>
  </si>
  <si>
    <t xml:space="preserve"> 15 км, Своб </t>
  </si>
  <si>
    <t xml:space="preserve"> 10 км, Класс </t>
  </si>
  <si>
    <t xml:space="preserve">сумма  мест </t>
  </si>
  <si>
    <t>кол-во  стартов</t>
  </si>
  <si>
    <t xml:space="preserve">сумма  5 лучших мест </t>
  </si>
  <si>
    <t xml:space="preserve"> 10 км, Своб </t>
  </si>
  <si>
    <t>Воронин Владимир</t>
  </si>
  <si>
    <t>КУБОК   САМАРЫ   (без учёта возраста)</t>
  </si>
  <si>
    <t>30.03.13г.</t>
  </si>
  <si>
    <t>13 этап</t>
  </si>
  <si>
    <t>Сам марафон</t>
  </si>
  <si>
    <t xml:space="preserve">30 км Своб. </t>
  </si>
  <si>
    <t>КУБОК САМАРЫ  (с  Коэф. возраста)</t>
  </si>
  <si>
    <t>Сумма мест 5 лучших стартов</t>
  </si>
  <si>
    <t>Место в Кубке</t>
  </si>
  <si>
    <t>30.03.12г. 5 этап</t>
  </si>
  <si>
    <t>№ п/п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</si>
</sst>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h:mm:ss;@"/>
    <numFmt numFmtId="166" formatCode="[h]:mm:ss;@"/>
    <numFmt numFmtId="167" formatCode="0.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49" fontId="2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" fontId="0" fillId="0" borderId="13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165" fontId="0" fillId="0" borderId="13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textRotation="90" wrapText="1"/>
    </xf>
    <xf numFmtId="21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vertical="center" textRotation="90" wrapText="1"/>
    </xf>
    <xf numFmtId="166" fontId="0" fillId="0" borderId="10" xfId="0" applyNumberFormat="1" applyBorder="1" applyAlignment="1">
      <alignment/>
    </xf>
    <xf numFmtId="166" fontId="0" fillId="0" borderId="13" xfId="0" applyNumberFormat="1" applyBorder="1" applyAlignment="1">
      <alignment horizontal="center" vertical="center"/>
    </xf>
    <xf numFmtId="21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166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21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166" fontId="0" fillId="0" borderId="14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 wrapText="1"/>
    </xf>
    <xf numFmtId="21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textRotation="90" wrapText="1"/>
    </xf>
    <xf numFmtId="49" fontId="2" fillId="0" borderId="13" xfId="0" applyNumberFormat="1" applyFont="1" applyFill="1" applyBorder="1" applyAlignment="1">
      <alignment vertical="center" textRotation="90" wrapText="1"/>
    </xf>
    <xf numFmtId="1" fontId="0" fillId="0" borderId="13" xfId="0" applyNumberForma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textRotation="89" wrapText="1"/>
    </xf>
    <xf numFmtId="49" fontId="2" fillId="0" borderId="10" xfId="0" applyNumberFormat="1" applyFont="1" applyBorder="1" applyAlignment="1">
      <alignment vertical="center" textRotation="90" wrapText="1"/>
    </xf>
    <xf numFmtId="49" fontId="2" fillId="0" borderId="10" xfId="0" applyNumberFormat="1" applyFont="1" applyFill="1" applyBorder="1" applyAlignment="1">
      <alignment vertical="center" textRotation="90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2" fillId="0" borderId="12" xfId="0" applyNumberFormat="1" applyFont="1" applyFill="1" applyBorder="1" applyAlignment="1">
      <alignment vertical="center" textRotation="90" wrapText="1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167" fontId="0" fillId="0" borderId="1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1" fontId="0" fillId="0" borderId="13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 vertical="center"/>
    </xf>
    <xf numFmtId="166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0" xfId="0" applyNumberFormat="1" applyFill="1" applyBorder="1" applyAlignment="1">
      <alignment/>
    </xf>
    <xf numFmtId="21" fontId="0" fillId="0" borderId="12" xfId="0" applyNumberFormat="1" applyFill="1" applyBorder="1" applyAlignment="1">
      <alignment/>
    </xf>
    <xf numFmtId="166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 textRotation="90" wrapText="1"/>
    </xf>
    <xf numFmtId="0" fontId="3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1" fontId="0" fillId="0" borderId="13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3" borderId="10" xfId="0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66" fontId="0" fillId="3" borderId="10" xfId="0" applyNumberForma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 vertical="center"/>
    </xf>
    <xf numFmtId="21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1" fontId="1" fillId="10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1" fontId="0" fillId="10" borderId="10" xfId="0" applyNumberFormat="1" applyFill="1" applyBorder="1" applyAlignment="1">
      <alignment horizontal="center" vertical="center"/>
    </xf>
    <xf numFmtId="165" fontId="0" fillId="10" borderId="10" xfId="0" applyNumberFormat="1" applyFill="1" applyBorder="1" applyAlignment="1">
      <alignment horizontal="center" vertical="center"/>
    </xf>
    <xf numFmtId="1" fontId="3" fillId="10" borderId="10" xfId="0" applyNumberFormat="1" applyFont="1" applyFill="1" applyBorder="1" applyAlignment="1">
      <alignment horizontal="center" vertical="center"/>
    </xf>
    <xf numFmtId="166" fontId="0" fillId="10" borderId="10" xfId="0" applyNumberFormat="1" applyFill="1" applyBorder="1" applyAlignment="1">
      <alignment horizontal="center" vertical="center"/>
    </xf>
    <xf numFmtId="1" fontId="0" fillId="10" borderId="10" xfId="0" applyNumberFormat="1" applyFont="1" applyFill="1" applyBorder="1" applyAlignment="1">
      <alignment horizontal="center" vertical="center"/>
    </xf>
    <xf numFmtId="21" fontId="0" fillId="10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3" xfId="0" applyFill="1" applyBorder="1" applyAlignment="1">
      <alignment/>
    </xf>
    <xf numFmtId="166" fontId="0" fillId="10" borderId="13" xfId="0" applyNumberFormat="1" applyFill="1" applyBorder="1" applyAlignment="1">
      <alignment horizontal="center" vertical="center"/>
    </xf>
    <xf numFmtId="1" fontId="0" fillId="10" borderId="13" xfId="0" applyNumberFormat="1" applyFill="1" applyBorder="1" applyAlignment="1">
      <alignment horizontal="center" vertical="center"/>
    </xf>
    <xf numFmtId="165" fontId="0" fillId="10" borderId="13" xfId="0" applyNumberForma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1" fontId="1" fillId="11" borderId="10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1" fontId="0" fillId="11" borderId="10" xfId="0" applyNumberFormat="1" applyFill="1" applyBorder="1" applyAlignment="1">
      <alignment horizontal="center" vertical="center"/>
    </xf>
    <xf numFmtId="165" fontId="0" fillId="11" borderId="10" xfId="0" applyNumberFormat="1" applyFill="1" applyBorder="1" applyAlignment="1">
      <alignment horizontal="center" vertical="center"/>
    </xf>
    <xf numFmtId="1" fontId="3" fillId="11" borderId="10" xfId="0" applyNumberFormat="1" applyFont="1" applyFill="1" applyBorder="1" applyAlignment="1">
      <alignment horizontal="center" vertical="center"/>
    </xf>
    <xf numFmtId="166" fontId="0" fillId="11" borderId="10" xfId="0" applyNumberFormat="1" applyFill="1" applyBorder="1" applyAlignment="1">
      <alignment horizontal="center" vertical="center"/>
    </xf>
    <xf numFmtId="1" fontId="0" fillId="11" borderId="10" xfId="0" applyNumberFormat="1" applyFont="1" applyFill="1" applyBorder="1" applyAlignment="1">
      <alignment horizontal="center" vertical="center"/>
    </xf>
    <xf numFmtId="21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49" fontId="0" fillId="11" borderId="10" xfId="0" applyNumberFormat="1" applyFill="1" applyBorder="1" applyAlignment="1">
      <alignment horizontal="center" vertical="center"/>
    </xf>
    <xf numFmtId="1" fontId="0" fillId="11" borderId="13" xfId="0" applyNumberFormat="1" applyFill="1" applyBorder="1" applyAlignment="1">
      <alignment horizontal="center" vertical="center"/>
    </xf>
    <xf numFmtId="165" fontId="0" fillId="11" borderId="13" xfId="0" applyNumberForma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1" fontId="1" fillId="9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1" fontId="0" fillId="9" borderId="10" xfId="0" applyNumberFormat="1" applyFill="1" applyBorder="1" applyAlignment="1">
      <alignment horizontal="center" vertical="center"/>
    </xf>
    <xf numFmtId="165" fontId="0" fillId="9" borderId="10" xfId="0" applyNumberFormat="1" applyFill="1" applyBorder="1" applyAlignment="1">
      <alignment horizontal="center" vertical="center"/>
    </xf>
    <xf numFmtId="1" fontId="3" fillId="9" borderId="10" xfId="0" applyNumberFormat="1" applyFont="1" applyFill="1" applyBorder="1" applyAlignment="1">
      <alignment horizontal="center" vertical="center"/>
    </xf>
    <xf numFmtId="166" fontId="0" fillId="9" borderId="10" xfId="0" applyNumberFormat="1" applyFill="1" applyBorder="1" applyAlignment="1">
      <alignment horizontal="center" vertical="center"/>
    </xf>
    <xf numFmtId="1" fontId="0" fillId="9" borderId="10" xfId="0" applyNumberFormat="1" applyFont="1" applyFill="1" applyBorder="1" applyAlignment="1">
      <alignment horizontal="center" vertical="center"/>
    </xf>
    <xf numFmtId="21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1" fontId="0" fillId="9" borderId="13" xfId="0" applyNumberFormat="1" applyFill="1" applyBorder="1" applyAlignment="1">
      <alignment horizontal="center" vertical="center"/>
    </xf>
    <xf numFmtId="165" fontId="0" fillId="9" borderId="13" xfId="0" applyNumberFormat="1" applyFill="1" applyBorder="1" applyAlignment="1">
      <alignment horizontal="center" vertical="center"/>
    </xf>
    <xf numFmtId="165" fontId="3" fillId="9" borderId="13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1" fontId="1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166" fontId="0" fillId="24" borderId="10" xfId="0" applyNumberForma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21" fontId="0" fillId="24" borderId="10" xfId="0" applyNumberFormat="1" applyFill="1" applyBorder="1" applyAlignment="1">
      <alignment/>
    </xf>
    <xf numFmtId="167" fontId="0" fillId="24" borderId="10" xfId="0" applyNumberForma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2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165" fontId="0" fillId="2" borderId="13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1" fontId="1" fillId="5" borderId="1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166" fontId="0" fillId="5" borderId="10" xfId="0" applyNumberFormat="1" applyFill="1" applyBorder="1" applyAlignment="1">
      <alignment horizontal="center" vertical="center"/>
    </xf>
    <xf numFmtId="1" fontId="0" fillId="5" borderId="10" xfId="0" applyNumberFormat="1" applyFon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21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3" xfId="0" applyFill="1" applyBorder="1" applyAlignment="1">
      <alignment/>
    </xf>
    <xf numFmtId="21" fontId="0" fillId="5" borderId="13" xfId="0" applyNumberFormat="1" applyFill="1" applyBorder="1" applyAlignment="1">
      <alignment/>
    </xf>
    <xf numFmtId="165" fontId="0" fillId="5" borderId="13" xfId="0" applyNumberForma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166" fontId="0" fillId="5" borderId="13" xfId="0" applyNumberForma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165" fontId="3" fillId="5" borderId="13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1" fontId="1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center" vertical="center"/>
    </xf>
    <xf numFmtId="165" fontId="0" fillId="6" borderId="10" xfId="0" applyNumberForma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66" fontId="0" fillId="6" borderId="10" xfId="0" applyNumberFormat="1" applyFill="1" applyBorder="1" applyAlignment="1">
      <alignment horizontal="center" vertical="center"/>
    </xf>
    <xf numFmtId="1" fontId="0" fillId="6" borderId="10" xfId="0" applyNumberFormat="1" applyFont="1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21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165" fontId="0" fillId="6" borderId="13" xfId="0" applyNumberFormat="1" applyFill="1" applyBorder="1" applyAlignment="1">
      <alignment horizontal="center" vertical="center"/>
    </xf>
    <xf numFmtId="1" fontId="3" fillId="6" borderId="13" xfId="0" applyNumberFormat="1" applyFont="1" applyFill="1" applyBorder="1" applyAlignment="1">
      <alignment horizontal="center" vertical="center"/>
    </xf>
    <xf numFmtId="166" fontId="0" fillId="6" borderId="13" xfId="0" applyNumberFormat="1" applyFill="1" applyBorder="1" applyAlignment="1">
      <alignment horizontal="center" vertical="center"/>
    </xf>
    <xf numFmtId="1" fontId="0" fillId="6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9" fontId="0" fillId="0" borderId="17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textRotation="90" wrapText="1"/>
    </xf>
    <xf numFmtId="49" fontId="0" fillId="0" borderId="11" xfId="0" applyNumberFormat="1" applyBorder="1" applyAlignment="1">
      <alignment horizontal="center" vertical="center" textRotation="90" wrapText="1"/>
    </xf>
    <xf numFmtId="49" fontId="0" fillId="0" borderId="13" xfId="0" applyNumberForma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24" borderId="15" xfId="0" applyNumberFormat="1" applyFill="1" applyBorder="1" applyAlignment="1">
      <alignment horizontal="center" vertical="center" textRotation="90" wrapText="1"/>
    </xf>
    <xf numFmtId="49" fontId="0" fillId="24" borderId="11" xfId="0" applyNumberFormat="1" applyFill="1" applyBorder="1" applyAlignment="1">
      <alignment horizontal="center" vertical="center" textRotation="90" wrapText="1"/>
    </xf>
    <xf numFmtId="49" fontId="0" fillId="24" borderId="13" xfId="0" applyNumberFormat="1" applyFill="1" applyBorder="1" applyAlignment="1">
      <alignment horizontal="center" vertical="center" textRotation="90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textRotation="90" wrapText="1"/>
    </xf>
    <xf numFmtId="49" fontId="0" fillId="0" borderId="11" xfId="0" applyNumberFormat="1" applyFill="1" applyBorder="1" applyAlignment="1">
      <alignment horizontal="center" vertical="center" textRotation="90" wrapText="1"/>
    </xf>
    <xf numFmtId="49" fontId="0" fillId="0" borderId="13" xfId="0" applyNumberFormat="1" applyFill="1" applyBorder="1" applyAlignment="1">
      <alignment horizontal="center" vertical="center" textRotation="90" wrapText="1"/>
    </xf>
    <xf numFmtId="49" fontId="0" fillId="0" borderId="15" xfId="0" applyNumberFormat="1" applyBorder="1" applyAlignment="1">
      <alignment horizontal="center" vertical="center" textRotation="90"/>
    </xf>
    <xf numFmtId="49" fontId="0" fillId="0" borderId="11" xfId="0" applyNumberFormat="1" applyBorder="1" applyAlignment="1">
      <alignment horizontal="center" vertical="center" textRotation="90"/>
    </xf>
    <xf numFmtId="49" fontId="0" fillId="0" borderId="13" xfId="0" applyNumberFormat="1" applyBorder="1" applyAlignment="1">
      <alignment horizontal="center" vertical="center" textRotation="90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76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2.7109375" style="0" customWidth="1"/>
    <col min="2" max="2" width="23.28125" style="0" customWidth="1"/>
    <col min="3" max="3" width="8.28125" style="27" customWidth="1"/>
    <col min="4" max="4" width="4.00390625" style="0" customWidth="1"/>
    <col min="5" max="6" width="3.140625" style="0" customWidth="1"/>
    <col min="7" max="7" width="3.8515625" style="0" customWidth="1"/>
    <col min="8" max="8" width="3.00390625" style="0" customWidth="1"/>
    <col min="9" max="9" width="4.140625" style="0" customWidth="1"/>
    <col min="10" max="10" width="7.140625" style="0" customWidth="1"/>
    <col min="11" max="11" width="2.7109375" style="27" customWidth="1"/>
    <col min="12" max="12" width="4.140625" style="27" customWidth="1"/>
    <col min="13" max="13" width="7.421875" style="27" customWidth="1"/>
    <col min="14" max="15" width="2.7109375" style="27" customWidth="1"/>
    <col min="16" max="16" width="8.28125" style="27" customWidth="1"/>
    <col min="17" max="17" width="2.7109375" style="27" customWidth="1"/>
    <col min="18" max="18" width="4.421875" style="27" customWidth="1"/>
    <col min="19" max="19" width="7.7109375" style="27" customWidth="1"/>
    <col min="20" max="20" width="2.7109375" style="27" customWidth="1"/>
    <col min="21" max="21" width="4.28125" style="27" customWidth="1"/>
    <col min="22" max="22" width="7.421875" style="27" customWidth="1"/>
    <col min="23" max="23" width="2.7109375" style="27" customWidth="1"/>
    <col min="24" max="24" width="3.8515625" style="27" customWidth="1"/>
    <col min="25" max="25" width="8.00390625" style="27" customWidth="1"/>
    <col min="26" max="27" width="3.00390625" style="27" customWidth="1"/>
    <col min="28" max="28" width="7.00390625" style="27" customWidth="1"/>
    <col min="29" max="30" width="3.00390625" style="27" customWidth="1"/>
    <col min="31" max="31" width="8.00390625" style="27" customWidth="1"/>
    <col min="32" max="32" width="3.00390625" style="27" customWidth="1"/>
    <col min="33" max="33" width="3.421875" style="0" customWidth="1"/>
    <col min="34" max="34" width="7.57421875" style="0" customWidth="1"/>
    <col min="35" max="35" width="3.7109375" style="0" customWidth="1"/>
    <col min="36" max="36" width="4.28125" style="0" customWidth="1"/>
    <col min="37" max="37" width="8.00390625" style="0" customWidth="1"/>
    <col min="38" max="38" width="4.7109375" style="27" customWidth="1"/>
    <col min="39" max="39" width="3.28125" style="27" customWidth="1"/>
    <col min="40" max="40" width="7.57421875" style="27" customWidth="1"/>
    <col min="41" max="41" width="4.7109375" style="27" customWidth="1"/>
    <col min="42" max="42" width="2.8515625" style="0" customWidth="1"/>
    <col min="43" max="43" width="7.140625" style="0" customWidth="1"/>
    <col min="44" max="44" width="5.140625" style="27" customWidth="1"/>
    <col min="45" max="45" width="3.57421875" style="27" customWidth="1"/>
    <col min="46" max="46" width="7.421875" style="27" customWidth="1"/>
    <col min="47" max="47" width="2.7109375" style="27" customWidth="1"/>
    <col min="48" max="48" width="4.421875" style="27" customWidth="1"/>
  </cols>
  <sheetData>
    <row r="2" spans="2:8" ht="18">
      <c r="B2" s="227" t="s">
        <v>200</v>
      </c>
      <c r="C2" s="227"/>
      <c r="D2" s="227"/>
      <c r="E2" s="227"/>
      <c r="F2" s="227"/>
      <c r="G2" s="227"/>
      <c r="H2" s="227"/>
    </row>
    <row r="3" spans="1:48" ht="15" customHeight="1">
      <c r="A3" s="246" t="s">
        <v>209</v>
      </c>
      <c r="B3" s="228" t="s">
        <v>0</v>
      </c>
      <c r="C3" s="231" t="s">
        <v>137</v>
      </c>
      <c r="D3" s="224" t="s">
        <v>1</v>
      </c>
      <c r="E3" s="234" t="s">
        <v>9</v>
      </c>
      <c r="F3" s="224" t="s">
        <v>197</v>
      </c>
      <c r="G3" s="224" t="s">
        <v>195</v>
      </c>
      <c r="H3" s="224" t="s">
        <v>196</v>
      </c>
      <c r="I3" s="218" t="s">
        <v>128</v>
      </c>
      <c r="J3" s="219"/>
      <c r="K3" s="219"/>
      <c r="L3" s="237" t="s">
        <v>140</v>
      </c>
      <c r="M3" s="238"/>
      <c r="N3" s="238"/>
      <c r="O3" s="237" t="s">
        <v>141</v>
      </c>
      <c r="P3" s="238"/>
      <c r="Q3" s="238"/>
      <c r="R3" s="237" t="s">
        <v>150</v>
      </c>
      <c r="S3" s="238"/>
      <c r="T3" s="238"/>
      <c r="U3" s="237" t="s">
        <v>142</v>
      </c>
      <c r="V3" s="238"/>
      <c r="W3" s="238"/>
      <c r="X3" s="218" t="s">
        <v>165</v>
      </c>
      <c r="Y3" s="219"/>
      <c r="Z3" s="219"/>
      <c r="AA3" s="218" t="s">
        <v>189</v>
      </c>
      <c r="AB3" s="219"/>
      <c r="AC3" s="219"/>
      <c r="AD3" s="218" t="s">
        <v>190</v>
      </c>
      <c r="AE3" s="219"/>
      <c r="AF3" s="219"/>
      <c r="AG3" s="218" t="s">
        <v>164</v>
      </c>
      <c r="AH3" s="219"/>
      <c r="AI3" s="219"/>
      <c r="AJ3" s="218" t="s">
        <v>166</v>
      </c>
      <c r="AK3" s="219"/>
      <c r="AL3" s="220"/>
      <c r="AM3" s="218" t="s">
        <v>186</v>
      </c>
      <c r="AN3" s="219"/>
      <c r="AO3" s="220"/>
      <c r="AP3" s="218" t="s">
        <v>177</v>
      </c>
      <c r="AQ3" s="219"/>
      <c r="AR3" s="220"/>
      <c r="AS3" s="218" t="s">
        <v>201</v>
      </c>
      <c r="AT3" s="219"/>
      <c r="AU3" s="220"/>
      <c r="AV3" s="243" t="s">
        <v>1</v>
      </c>
    </row>
    <row r="4" spans="1:48" ht="15" customHeight="1">
      <c r="A4" s="247"/>
      <c r="B4" s="229"/>
      <c r="C4" s="232"/>
      <c r="D4" s="225"/>
      <c r="E4" s="235"/>
      <c r="F4" s="225"/>
      <c r="G4" s="225"/>
      <c r="H4" s="225"/>
      <c r="I4" s="215" t="s">
        <v>158</v>
      </c>
      <c r="J4" s="216"/>
      <c r="K4" s="217"/>
      <c r="L4" s="215" t="s">
        <v>159</v>
      </c>
      <c r="M4" s="216"/>
      <c r="N4" s="217"/>
      <c r="O4" s="215" t="s">
        <v>160</v>
      </c>
      <c r="P4" s="216"/>
      <c r="Q4" s="217"/>
      <c r="R4" s="215" t="s">
        <v>161</v>
      </c>
      <c r="S4" s="216"/>
      <c r="T4" s="217"/>
      <c r="U4" s="215" t="s">
        <v>162</v>
      </c>
      <c r="V4" s="216"/>
      <c r="W4" s="217"/>
      <c r="X4" s="215" t="s">
        <v>163</v>
      </c>
      <c r="Y4" s="216"/>
      <c r="Z4" s="217"/>
      <c r="AA4" s="215" t="s">
        <v>169</v>
      </c>
      <c r="AB4" s="216"/>
      <c r="AC4" s="217"/>
      <c r="AD4" s="215" t="s">
        <v>170</v>
      </c>
      <c r="AE4" s="216"/>
      <c r="AF4" s="217"/>
      <c r="AG4" s="215" t="s">
        <v>171</v>
      </c>
      <c r="AH4" s="216"/>
      <c r="AI4" s="217"/>
      <c r="AJ4" s="215" t="s">
        <v>172</v>
      </c>
      <c r="AK4" s="216"/>
      <c r="AL4" s="217"/>
      <c r="AM4" s="215" t="s">
        <v>173</v>
      </c>
      <c r="AN4" s="216"/>
      <c r="AO4" s="217"/>
      <c r="AP4" s="215" t="s">
        <v>187</v>
      </c>
      <c r="AQ4" s="216"/>
      <c r="AR4" s="217"/>
      <c r="AS4" s="215" t="s">
        <v>202</v>
      </c>
      <c r="AT4" s="216"/>
      <c r="AU4" s="217"/>
      <c r="AV4" s="244"/>
    </row>
    <row r="5" spans="1:48" ht="15" customHeight="1">
      <c r="A5" s="247"/>
      <c r="B5" s="229"/>
      <c r="C5" s="232"/>
      <c r="D5" s="225"/>
      <c r="E5" s="235"/>
      <c r="F5" s="225"/>
      <c r="G5" s="225"/>
      <c r="H5" s="225"/>
      <c r="I5" s="215" t="s">
        <v>178</v>
      </c>
      <c r="J5" s="216"/>
      <c r="K5" s="217"/>
      <c r="L5" s="215" t="s">
        <v>179</v>
      </c>
      <c r="M5" s="216"/>
      <c r="N5" s="217"/>
      <c r="O5" s="215" t="s">
        <v>180</v>
      </c>
      <c r="P5" s="216"/>
      <c r="Q5" s="217"/>
      <c r="R5" s="215" t="s">
        <v>181</v>
      </c>
      <c r="S5" s="216"/>
      <c r="T5" s="217"/>
      <c r="U5" s="215" t="s">
        <v>182</v>
      </c>
      <c r="V5" s="216"/>
      <c r="W5" s="217"/>
      <c r="X5" s="215" t="s">
        <v>182</v>
      </c>
      <c r="Y5" s="216"/>
      <c r="Z5" s="217"/>
      <c r="AA5" s="215" t="s">
        <v>191</v>
      </c>
      <c r="AB5" s="216"/>
      <c r="AC5" s="217"/>
      <c r="AD5" s="215" t="s">
        <v>192</v>
      </c>
      <c r="AE5" s="216"/>
      <c r="AF5" s="217"/>
      <c r="AG5" s="215" t="s">
        <v>183</v>
      </c>
      <c r="AH5" s="216"/>
      <c r="AI5" s="217"/>
      <c r="AJ5" s="215" t="s">
        <v>184</v>
      </c>
      <c r="AK5" s="216"/>
      <c r="AL5" s="217"/>
      <c r="AM5" s="215" t="s">
        <v>188</v>
      </c>
      <c r="AN5" s="216"/>
      <c r="AO5" s="217"/>
      <c r="AP5" s="215" t="s">
        <v>185</v>
      </c>
      <c r="AQ5" s="216"/>
      <c r="AR5" s="217"/>
      <c r="AS5" s="215" t="s">
        <v>203</v>
      </c>
      <c r="AT5" s="216"/>
      <c r="AU5" s="217"/>
      <c r="AV5" s="244"/>
    </row>
    <row r="6" spans="1:48" ht="15" customHeight="1">
      <c r="A6" s="247"/>
      <c r="B6" s="229"/>
      <c r="C6" s="232"/>
      <c r="D6" s="225"/>
      <c r="E6" s="235"/>
      <c r="F6" s="225"/>
      <c r="G6" s="225"/>
      <c r="H6" s="225"/>
      <c r="I6" s="215" t="s">
        <v>138</v>
      </c>
      <c r="J6" s="216"/>
      <c r="K6" s="216"/>
      <c r="L6" s="239" t="s">
        <v>138</v>
      </c>
      <c r="M6" s="240"/>
      <c r="N6" s="240"/>
      <c r="O6" s="239" t="s">
        <v>139</v>
      </c>
      <c r="P6" s="240"/>
      <c r="Q6" s="240"/>
      <c r="R6" s="239" t="s">
        <v>138</v>
      </c>
      <c r="S6" s="240"/>
      <c r="T6" s="240"/>
      <c r="U6" s="239" t="s">
        <v>138</v>
      </c>
      <c r="V6" s="240"/>
      <c r="W6" s="240"/>
      <c r="X6" s="215" t="s">
        <v>138</v>
      </c>
      <c r="Y6" s="216"/>
      <c r="Z6" s="216"/>
      <c r="AA6" s="215" t="s">
        <v>138</v>
      </c>
      <c r="AB6" s="216"/>
      <c r="AC6" s="216"/>
      <c r="AD6" s="215" t="s">
        <v>138</v>
      </c>
      <c r="AE6" s="216"/>
      <c r="AF6" s="216"/>
      <c r="AG6" s="215" t="s">
        <v>138</v>
      </c>
      <c r="AH6" s="216"/>
      <c r="AI6" s="216"/>
      <c r="AJ6" s="215" t="s">
        <v>77</v>
      </c>
      <c r="AK6" s="216"/>
      <c r="AL6" s="217"/>
      <c r="AM6" s="215" t="s">
        <v>138</v>
      </c>
      <c r="AN6" s="216"/>
      <c r="AO6" s="216"/>
      <c r="AP6" s="215" t="s">
        <v>138</v>
      </c>
      <c r="AQ6" s="216"/>
      <c r="AR6" s="216"/>
      <c r="AS6" s="215" t="s">
        <v>138</v>
      </c>
      <c r="AT6" s="216"/>
      <c r="AU6" s="216"/>
      <c r="AV6" s="244"/>
    </row>
    <row r="7" spans="1:48" ht="15" customHeight="1">
      <c r="A7" s="247"/>
      <c r="B7" s="229"/>
      <c r="C7" s="232"/>
      <c r="D7" s="225"/>
      <c r="E7" s="235"/>
      <c r="F7" s="225"/>
      <c r="G7" s="225"/>
      <c r="H7" s="225"/>
      <c r="I7" s="221" t="s">
        <v>129</v>
      </c>
      <c r="J7" s="222"/>
      <c r="K7" s="222"/>
      <c r="L7" s="241" t="s">
        <v>32</v>
      </c>
      <c r="M7" s="242"/>
      <c r="N7" s="242"/>
      <c r="O7" s="241" t="s">
        <v>151</v>
      </c>
      <c r="P7" s="242"/>
      <c r="Q7" s="242"/>
      <c r="R7" s="241" t="s">
        <v>151</v>
      </c>
      <c r="S7" s="242"/>
      <c r="T7" s="242"/>
      <c r="U7" s="241" t="s">
        <v>149</v>
      </c>
      <c r="V7" s="242"/>
      <c r="W7" s="242"/>
      <c r="X7" s="221" t="s">
        <v>198</v>
      </c>
      <c r="Y7" s="222"/>
      <c r="Z7" s="222"/>
      <c r="AA7" s="221" t="s">
        <v>193</v>
      </c>
      <c r="AB7" s="222"/>
      <c r="AC7" s="222"/>
      <c r="AD7" s="221" t="s">
        <v>194</v>
      </c>
      <c r="AE7" s="222"/>
      <c r="AF7" s="222"/>
      <c r="AG7" s="221" t="s">
        <v>154</v>
      </c>
      <c r="AH7" s="222"/>
      <c r="AI7" s="222"/>
      <c r="AJ7" s="221" t="s">
        <v>168</v>
      </c>
      <c r="AK7" s="222"/>
      <c r="AL7" s="223"/>
      <c r="AM7" s="221" t="s">
        <v>167</v>
      </c>
      <c r="AN7" s="222"/>
      <c r="AO7" s="223"/>
      <c r="AP7" s="221" t="s">
        <v>167</v>
      </c>
      <c r="AQ7" s="222"/>
      <c r="AR7" s="223"/>
      <c r="AS7" s="221" t="s">
        <v>204</v>
      </c>
      <c r="AT7" s="222"/>
      <c r="AU7" s="223"/>
      <c r="AV7" s="244"/>
    </row>
    <row r="8" spans="1:48" ht="72" customHeight="1">
      <c r="A8" s="248"/>
      <c r="B8" s="230"/>
      <c r="C8" s="233"/>
      <c r="D8" s="226"/>
      <c r="E8" s="236"/>
      <c r="F8" s="226"/>
      <c r="G8" s="226"/>
      <c r="H8" s="226"/>
      <c r="I8" s="21" t="s">
        <v>6</v>
      </c>
      <c r="J8" s="7" t="s">
        <v>8</v>
      </c>
      <c r="K8" s="42" t="s">
        <v>9</v>
      </c>
      <c r="L8" s="66" t="s">
        <v>6</v>
      </c>
      <c r="M8" s="7" t="s">
        <v>8</v>
      </c>
      <c r="N8" s="42" t="s">
        <v>9</v>
      </c>
      <c r="O8" s="81" t="s">
        <v>6</v>
      </c>
      <c r="P8" s="38" t="s">
        <v>8</v>
      </c>
      <c r="Q8" s="41" t="s">
        <v>9</v>
      </c>
      <c r="R8" s="66" t="s">
        <v>6</v>
      </c>
      <c r="S8" s="28" t="s">
        <v>8</v>
      </c>
      <c r="T8" s="46" t="s">
        <v>9</v>
      </c>
      <c r="U8" s="66" t="s">
        <v>6</v>
      </c>
      <c r="V8" s="28" t="s">
        <v>8</v>
      </c>
      <c r="W8" s="46" t="s">
        <v>9</v>
      </c>
      <c r="X8" s="44" t="s">
        <v>6</v>
      </c>
      <c r="Y8" s="28" t="s">
        <v>8</v>
      </c>
      <c r="Z8" s="46" t="s">
        <v>9</v>
      </c>
      <c r="AA8" s="44" t="s">
        <v>6</v>
      </c>
      <c r="AB8" s="28" t="s">
        <v>8</v>
      </c>
      <c r="AC8" s="46" t="s">
        <v>9</v>
      </c>
      <c r="AD8" s="21" t="s">
        <v>6</v>
      </c>
      <c r="AE8" s="7" t="s">
        <v>76</v>
      </c>
      <c r="AF8" s="45" t="s">
        <v>9</v>
      </c>
      <c r="AG8" s="21" t="s">
        <v>6</v>
      </c>
      <c r="AH8" s="7" t="s">
        <v>76</v>
      </c>
      <c r="AI8" s="45" t="s">
        <v>9</v>
      </c>
      <c r="AJ8" s="45" t="s">
        <v>6</v>
      </c>
      <c r="AK8" s="7" t="s">
        <v>8</v>
      </c>
      <c r="AL8" s="46" t="s">
        <v>9</v>
      </c>
      <c r="AM8" s="45" t="s">
        <v>6</v>
      </c>
      <c r="AN8" s="7" t="s">
        <v>8</v>
      </c>
      <c r="AO8" s="46" t="s">
        <v>9</v>
      </c>
      <c r="AP8" s="45" t="s">
        <v>6</v>
      </c>
      <c r="AQ8" s="7" t="s">
        <v>8</v>
      </c>
      <c r="AR8" s="46" t="s">
        <v>9</v>
      </c>
      <c r="AS8" s="45" t="s">
        <v>6</v>
      </c>
      <c r="AT8" s="7" t="s">
        <v>8</v>
      </c>
      <c r="AU8" s="46" t="s">
        <v>9</v>
      </c>
      <c r="AV8" s="245"/>
    </row>
    <row r="9" spans="1:48" ht="15" customHeight="1">
      <c r="A9" s="13">
        <v>1</v>
      </c>
      <c r="B9" s="210" t="s">
        <v>125</v>
      </c>
      <c r="C9" s="13" t="s">
        <v>83</v>
      </c>
      <c r="D9" s="50" t="s">
        <v>33</v>
      </c>
      <c r="E9" s="151">
        <v>1</v>
      </c>
      <c r="F9" s="64">
        <v>5</v>
      </c>
      <c r="G9" s="92">
        <f>K9+N9+Q9+T9+W9+Z9+AC9+AF9+AI9+AL9+AO9+AR9+AU9</f>
        <v>8</v>
      </c>
      <c r="H9" s="3">
        <v>8</v>
      </c>
      <c r="I9" s="8">
        <v>10</v>
      </c>
      <c r="J9" s="9">
        <v>0.026296296296296293</v>
      </c>
      <c r="K9" s="16">
        <v>1</v>
      </c>
      <c r="L9" s="43">
        <v>12</v>
      </c>
      <c r="M9" s="72">
        <v>0.026053240740740738</v>
      </c>
      <c r="N9" s="10">
        <v>1</v>
      </c>
      <c r="O9" s="30"/>
      <c r="P9" s="13"/>
      <c r="Q9" s="30"/>
      <c r="R9" s="30"/>
      <c r="S9" s="30"/>
      <c r="T9" s="30"/>
      <c r="U9" s="30"/>
      <c r="V9" s="40"/>
      <c r="W9" s="30"/>
      <c r="X9" s="13"/>
      <c r="Y9" s="13"/>
      <c r="Z9" s="13"/>
      <c r="AA9" s="35">
        <v>15</v>
      </c>
      <c r="AB9" s="90">
        <v>0.0370949074074074</v>
      </c>
      <c r="AC9" s="35">
        <v>1</v>
      </c>
      <c r="AD9" s="35">
        <v>10</v>
      </c>
      <c r="AE9" s="90">
        <v>0.027129629629629632</v>
      </c>
      <c r="AF9" s="35">
        <v>1</v>
      </c>
      <c r="AG9" s="83">
        <v>5</v>
      </c>
      <c r="AH9" s="19">
        <v>0.010844907407407407</v>
      </c>
      <c r="AI9" s="85">
        <v>1</v>
      </c>
      <c r="AJ9" s="1">
        <v>50</v>
      </c>
      <c r="AK9" s="15">
        <v>0.11329861111111111</v>
      </c>
      <c r="AL9" s="30">
        <v>1</v>
      </c>
      <c r="AM9" s="30"/>
      <c r="AN9" s="80"/>
      <c r="AO9" s="30"/>
      <c r="AP9" s="12">
        <v>10</v>
      </c>
      <c r="AQ9" s="15">
        <v>0.018483796296296297</v>
      </c>
      <c r="AR9" s="30">
        <v>1</v>
      </c>
      <c r="AS9" s="30">
        <v>30</v>
      </c>
      <c r="AT9" s="80">
        <v>0.055486111111111104</v>
      </c>
      <c r="AU9" s="30">
        <v>1</v>
      </c>
      <c r="AV9" s="48" t="s">
        <v>33</v>
      </c>
    </row>
    <row r="10" spans="1:48" ht="14.25">
      <c r="A10" s="13">
        <v>2</v>
      </c>
      <c r="B10" s="211" t="s">
        <v>72</v>
      </c>
      <c r="C10" s="13" t="s">
        <v>82</v>
      </c>
      <c r="D10" s="50" t="s">
        <v>33</v>
      </c>
      <c r="E10" s="151">
        <v>2</v>
      </c>
      <c r="F10" s="64">
        <v>7</v>
      </c>
      <c r="G10" s="92">
        <f aca="true" t="shared" si="0" ref="G10:G70">K10+N10+Q10+T10+W10+Z10+AC10+AF10+AI10+AL10+AO10+AR10+AU10</f>
        <v>9</v>
      </c>
      <c r="H10" s="93">
        <v>6</v>
      </c>
      <c r="I10" s="8"/>
      <c r="J10" s="9"/>
      <c r="K10" s="16"/>
      <c r="L10" s="43"/>
      <c r="M10" s="72"/>
      <c r="N10" s="10"/>
      <c r="O10" s="30"/>
      <c r="P10" s="39"/>
      <c r="Q10" s="30"/>
      <c r="R10" s="43"/>
      <c r="S10" s="43"/>
      <c r="T10" s="43"/>
      <c r="U10" s="43">
        <v>10</v>
      </c>
      <c r="V10" s="72">
        <v>0.02466435185185185</v>
      </c>
      <c r="W10" s="10">
        <v>1</v>
      </c>
      <c r="X10" s="13">
        <v>15</v>
      </c>
      <c r="Y10" s="39">
        <v>0.03431712962962963</v>
      </c>
      <c r="Z10" s="13">
        <v>1</v>
      </c>
      <c r="AA10" s="13">
        <v>15</v>
      </c>
      <c r="AB10" s="39">
        <v>0.04071759259259259</v>
      </c>
      <c r="AC10" s="13">
        <v>2</v>
      </c>
      <c r="AD10" s="13"/>
      <c r="AE10" s="13"/>
      <c r="AF10" s="13"/>
      <c r="AG10" s="12">
        <v>5</v>
      </c>
      <c r="AH10" s="9">
        <v>0.01266203703703704</v>
      </c>
      <c r="AI10" s="11">
        <v>2</v>
      </c>
      <c r="AJ10" s="1">
        <v>50</v>
      </c>
      <c r="AK10" s="15">
        <v>0.12769675925925925</v>
      </c>
      <c r="AL10" s="30">
        <v>2</v>
      </c>
      <c r="AM10" s="30">
        <v>15</v>
      </c>
      <c r="AN10" s="80">
        <v>0.03333333333333333</v>
      </c>
      <c r="AO10" s="30">
        <v>1</v>
      </c>
      <c r="AP10" s="12"/>
      <c r="AQ10" s="15"/>
      <c r="AR10" s="30"/>
      <c r="AS10" s="30"/>
      <c r="AT10" s="80"/>
      <c r="AU10" s="30"/>
      <c r="AV10" s="48" t="s">
        <v>33</v>
      </c>
    </row>
    <row r="11" spans="1:48" ht="14.25">
      <c r="A11" s="13">
        <v>3</v>
      </c>
      <c r="B11" s="210" t="s">
        <v>126</v>
      </c>
      <c r="C11" s="13" t="s">
        <v>85</v>
      </c>
      <c r="D11" s="51" t="s">
        <v>34</v>
      </c>
      <c r="E11" s="151">
        <v>1</v>
      </c>
      <c r="F11" s="194">
        <v>5</v>
      </c>
      <c r="G11" s="195">
        <f t="shared" si="0"/>
        <v>6</v>
      </c>
      <c r="H11" s="196">
        <v>6</v>
      </c>
      <c r="I11" s="197">
        <v>10</v>
      </c>
      <c r="J11" s="198">
        <v>0.023668981481481485</v>
      </c>
      <c r="K11" s="199">
        <v>1</v>
      </c>
      <c r="L11" s="197">
        <v>12</v>
      </c>
      <c r="M11" s="200">
        <v>0.02533564814814815</v>
      </c>
      <c r="N11" s="201">
        <v>1</v>
      </c>
      <c r="O11" s="202"/>
      <c r="P11" s="203"/>
      <c r="Q11" s="202"/>
      <c r="R11" s="202"/>
      <c r="S11" s="202"/>
      <c r="T11" s="202"/>
      <c r="U11" s="202">
        <v>10</v>
      </c>
      <c r="V11" s="200">
        <v>0.02070601851851852</v>
      </c>
      <c r="W11" s="202">
        <v>1</v>
      </c>
      <c r="X11" s="204">
        <v>10</v>
      </c>
      <c r="Y11" s="203">
        <v>0.0196875</v>
      </c>
      <c r="Z11" s="204">
        <v>1</v>
      </c>
      <c r="AA11" s="204"/>
      <c r="AB11" s="204"/>
      <c r="AC11" s="204"/>
      <c r="AD11" s="204"/>
      <c r="AE11" s="204"/>
      <c r="AF11" s="204"/>
      <c r="AG11" s="205"/>
      <c r="AH11" s="204"/>
      <c r="AI11" s="205"/>
      <c r="AJ11" s="204"/>
      <c r="AK11" s="200"/>
      <c r="AL11" s="202"/>
      <c r="AM11" s="202">
        <v>10</v>
      </c>
      <c r="AN11" s="198">
        <v>0.01898148148148148</v>
      </c>
      <c r="AO11" s="202">
        <v>1</v>
      </c>
      <c r="AP11" s="202"/>
      <c r="AQ11" s="200"/>
      <c r="AR11" s="202"/>
      <c r="AS11" s="202">
        <v>30</v>
      </c>
      <c r="AT11" s="198">
        <v>0.058437499999999996</v>
      </c>
      <c r="AU11" s="202">
        <v>1</v>
      </c>
      <c r="AV11" s="51" t="s">
        <v>34</v>
      </c>
    </row>
    <row r="12" spans="1:48" ht="14.25">
      <c r="A12" s="13">
        <v>4</v>
      </c>
      <c r="B12" s="211" t="s">
        <v>17</v>
      </c>
      <c r="C12" s="13" t="s">
        <v>84</v>
      </c>
      <c r="D12" s="51" t="s">
        <v>34</v>
      </c>
      <c r="E12" s="151">
        <v>2</v>
      </c>
      <c r="F12" s="194">
        <v>6</v>
      </c>
      <c r="G12" s="195">
        <f t="shared" si="0"/>
        <v>13</v>
      </c>
      <c r="H12" s="196">
        <v>8</v>
      </c>
      <c r="I12" s="197">
        <v>10</v>
      </c>
      <c r="J12" s="198">
        <v>0.023819444444444445</v>
      </c>
      <c r="K12" s="199">
        <v>2</v>
      </c>
      <c r="L12" s="202"/>
      <c r="M12" s="200"/>
      <c r="N12" s="201"/>
      <c r="O12" s="202"/>
      <c r="P12" s="203"/>
      <c r="Q12" s="202"/>
      <c r="R12" s="202">
        <v>10</v>
      </c>
      <c r="S12" s="200">
        <v>0.020335648148148148</v>
      </c>
      <c r="T12" s="202">
        <v>1</v>
      </c>
      <c r="U12" s="202">
        <v>10</v>
      </c>
      <c r="V12" s="200">
        <v>0.02344907407407407</v>
      </c>
      <c r="W12" s="202">
        <v>2</v>
      </c>
      <c r="X12" s="204">
        <v>10</v>
      </c>
      <c r="Y12" s="203">
        <v>0.02037037037037037</v>
      </c>
      <c r="Z12" s="204">
        <v>2</v>
      </c>
      <c r="AA12" s="204">
        <v>15</v>
      </c>
      <c r="AB12" s="203">
        <v>0.03688657407407408</v>
      </c>
      <c r="AC12" s="204">
        <v>1</v>
      </c>
      <c r="AD12" s="204"/>
      <c r="AE12" s="204"/>
      <c r="AF12" s="204"/>
      <c r="AG12" s="205">
        <v>5</v>
      </c>
      <c r="AH12" s="203">
        <v>0.012037037037037035</v>
      </c>
      <c r="AI12" s="205">
        <v>1</v>
      </c>
      <c r="AJ12" s="197">
        <v>50</v>
      </c>
      <c r="AK12" s="206">
        <v>0.11533564814814816</v>
      </c>
      <c r="AL12" s="202">
        <v>1</v>
      </c>
      <c r="AM12" s="202">
        <v>10</v>
      </c>
      <c r="AN12" s="198">
        <v>0.020092592592592592</v>
      </c>
      <c r="AO12" s="202">
        <v>3</v>
      </c>
      <c r="AP12" s="202"/>
      <c r="AQ12" s="200"/>
      <c r="AR12" s="202"/>
      <c r="AS12" s="202"/>
      <c r="AT12" s="198"/>
      <c r="AU12" s="202"/>
      <c r="AV12" s="51" t="s">
        <v>34</v>
      </c>
    </row>
    <row r="13" spans="1:48" ht="14.25">
      <c r="A13" s="13">
        <v>5</v>
      </c>
      <c r="B13" s="211" t="s">
        <v>133</v>
      </c>
      <c r="C13" s="13" t="s">
        <v>84</v>
      </c>
      <c r="D13" s="51" t="s">
        <v>34</v>
      </c>
      <c r="E13" s="151">
        <v>3</v>
      </c>
      <c r="F13" s="194">
        <v>7</v>
      </c>
      <c r="G13" s="195">
        <f t="shared" si="0"/>
        <v>11</v>
      </c>
      <c r="H13" s="196">
        <v>6</v>
      </c>
      <c r="I13" s="197"/>
      <c r="J13" s="198"/>
      <c r="K13" s="199"/>
      <c r="L13" s="197"/>
      <c r="M13" s="200"/>
      <c r="N13" s="201"/>
      <c r="O13" s="202"/>
      <c r="P13" s="203"/>
      <c r="Q13" s="202"/>
      <c r="R13" s="202">
        <v>10</v>
      </c>
      <c r="S13" s="200">
        <v>0.023055555555555555</v>
      </c>
      <c r="T13" s="202">
        <v>2</v>
      </c>
      <c r="U13" s="202"/>
      <c r="V13" s="200"/>
      <c r="W13" s="202"/>
      <c r="X13" s="204">
        <v>10</v>
      </c>
      <c r="Y13" s="203">
        <v>0.0227662037037037</v>
      </c>
      <c r="Z13" s="204">
        <v>3</v>
      </c>
      <c r="AA13" s="204">
        <v>15</v>
      </c>
      <c r="AB13" s="203">
        <v>0.0421412037037037</v>
      </c>
      <c r="AC13" s="204">
        <v>2</v>
      </c>
      <c r="AD13" s="204">
        <v>10</v>
      </c>
      <c r="AE13" s="203">
        <v>0.029768518518518517</v>
      </c>
      <c r="AF13" s="204">
        <v>1</v>
      </c>
      <c r="AG13" s="205"/>
      <c r="AH13" s="204"/>
      <c r="AI13" s="205"/>
      <c r="AJ13" s="197"/>
      <c r="AK13" s="206"/>
      <c r="AL13" s="202"/>
      <c r="AM13" s="202">
        <v>10</v>
      </c>
      <c r="AN13" s="198">
        <v>0.02037037037037037</v>
      </c>
      <c r="AO13" s="202">
        <v>2</v>
      </c>
      <c r="AP13" s="202">
        <v>10</v>
      </c>
      <c r="AQ13" s="200">
        <v>0.0203125</v>
      </c>
      <c r="AR13" s="202">
        <v>1</v>
      </c>
      <c r="AS13" s="202"/>
      <c r="AT13" s="198"/>
      <c r="AU13" s="202"/>
      <c r="AV13" s="51" t="s">
        <v>34</v>
      </c>
    </row>
    <row r="14" spans="1:48" ht="14.25">
      <c r="A14" s="13">
        <v>6</v>
      </c>
      <c r="B14" s="1" t="s">
        <v>130</v>
      </c>
      <c r="C14" s="13" t="s">
        <v>131</v>
      </c>
      <c r="D14" s="51" t="s">
        <v>34</v>
      </c>
      <c r="E14" s="151"/>
      <c r="F14" s="194">
        <v>4</v>
      </c>
      <c r="G14" s="195">
        <f t="shared" si="0"/>
        <v>4</v>
      </c>
      <c r="H14" s="196">
        <v>1</v>
      </c>
      <c r="I14" s="197"/>
      <c r="J14" s="198"/>
      <c r="K14" s="207"/>
      <c r="L14" s="197"/>
      <c r="M14" s="208"/>
      <c r="N14" s="209"/>
      <c r="O14" s="202"/>
      <c r="P14" s="203"/>
      <c r="Q14" s="202"/>
      <c r="R14" s="202"/>
      <c r="S14" s="202"/>
      <c r="T14" s="202"/>
      <c r="U14" s="202"/>
      <c r="V14" s="200"/>
      <c r="W14" s="202"/>
      <c r="X14" s="204">
        <v>10</v>
      </c>
      <c r="Y14" s="203">
        <v>0.025717592592592594</v>
      </c>
      <c r="Z14" s="204">
        <v>4</v>
      </c>
      <c r="AA14" s="204"/>
      <c r="AB14" s="204"/>
      <c r="AC14" s="204"/>
      <c r="AD14" s="204"/>
      <c r="AE14" s="204"/>
      <c r="AF14" s="204"/>
      <c r="AG14" s="205"/>
      <c r="AH14" s="204"/>
      <c r="AI14" s="205"/>
      <c r="AJ14" s="204"/>
      <c r="AK14" s="200"/>
      <c r="AL14" s="202"/>
      <c r="AM14" s="202"/>
      <c r="AN14" s="198"/>
      <c r="AO14" s="202"/>
      <c r="AP14" s="202"/>
      <c r="AQ14" s="200"/>
      <c r="AR14" s="202"/>
      <c r="AS14" s="202"/>
      <c r="AT14" s="198"/>
      <c r="AU14" s="202"/>
      <c r="AV14" s="51" t="s">
        <v>34</v>
      </c>
    </row>
    <row r="15" spans="1:48" ht="14.25">
      <c r="A15" s="13">
        <v>7</v>
      </c>
      <c r="B15" s="213" t="s">
        <v>15</v>
      </c>
      <c r="C15" s="13" t="s">
        <v>88</v>
      </c>
      <c r="D15" s="52" t="s">
        <v>35</v>
      </c>
      <c r="E15" s="151">
        <v>1</v>
      </c>
      <c r="F15" s="175">
        <v>5</v>
      </c>
      <c r="G15" s="176">
        <f t="shared" si="0"/>
        <v>10</v>
      </c>
      <c r="H15" s="177">
        <v>9</v>
      </c>
      <c r="I15" s="178">
        <v>10</v>
      </c>
      <c r="J15" s="179">
        <v>0.021423611111111112</v>
      </c>
      <c r="K15" s="180">
        <v>1</v>
      </c>
      <c r="L15" s="178">
        <v>12</v>
      </c>
      <c r="M15" s="181">
        <v>0.023923611111111114</v>
      </c>
      <c r="N15" s="182">
        <v>1</v>
      </c>
      <c r="O15" s="183"/>
      <c r="P15" s="184"/>
      <c r="Q15" s="183"/>
      <c r="R15" s="183">
        <v>10</v>
      </c>
      <c r="S15" s="181">
        <v>0.01875</v>
      </c>
      <c r="T15" s="183">
        <v>1</v>
      </c>
      <c r="U15" s="183">
        <v>10</v>
      </c>
      <c r="V15" s="181">
        <v>0.020601851851851854</v>
      </c>
      <c r="W15" s="183">
        <v>1</v>
      </c>
      <c r="X15" s="185">
        <v>10</v>
      </c>
      <c r="Y15" s="184">
        <v>0.01912037037037037</v>
      </c>
      <c r="Z15" s="185">
        <v>2</v>
      </c>
      <c r="AA15" s="186"/>
      <c r="AB15" s="186"/>
      <c r="AC15" s="186"/>
      <c r="AD15" s="186">
        <v>10</v>
      </c>
      <c r="AE15" s="187">
        <v>0.0256712962962963</v>
      </c>
      <c r="AF15" s="186">
        <v>1</v>
      </c>
      <c r="AG15" s="178"/>
      <c r="AH15" s="179"/>
      <c r="AI15" s="176"/>
      <c r="AJ15" s="178"/>
      <c r="AK15" s="188"/>
      <c r="AL15" s="183"/>
      <c r="AM15" s="183">
        <v>10</v>
      </c>
      <c r="AN15" s="179">
        <v>0.018506944444444444</v>
      </c>
      <c r="AO15" s="183">
        <v>1</v>
      </c>
      <c r="AP15" s="183">
        <v>10</v>
      </c>
      <c r="AQ15" s="181">
        <v>0.0184375</v>
      </c>
      <c r="AR15" s="183">
        <v>1</v>
      </c>
      <c r="AS15" s="183">
        <v>30</v>
      </c>
      <c r="AT15" s="179">
        <v>0.05512731481481481</v>
      </c>
      <c r="AU15" s="183">
        <v>1</v>
      </c>
      <c r="AV15" s="52" t="s">
        <v>35</v>
      </c>
    </row>
    <row r="16" spans="1:48" ht="14.25">
      <c r="A16" s="13">
        <v>8</v>
      </c>
      <c r="B16" s="82" t="s">
        <v>79</v>
      </c>
      <c r="C16" s="13" t="s">
        <v>86</v>
      </c>
      <c r="D16" s="52" t="s">
        <v>35</v>
      </c>
      <c r="E16" s="151">
        <v>2</v>
      </c>
      <c r="F16" s="175">
        <v>7</v>
      </c>
      <c r="G16" s="176">
        <f t="shared" si="0"/>
        <v>18</v>
      </c>
      <c r="H16" s="177">
        <v>10</v>
      </c>
      <c r="I16" s="178">
        <v>10</v>
      </c>
      <c r="J16" s="179">
        <v>0.022118055555555557</v>
      </c>
      <c r="K16" s="189">
        <v>2</v>
      </c>
      <c r="L16" s="178">
        <v>12</v>
      </c>
      <c r="M16" s="190">
        <v>0.024687499999999998</v>
      </c>
      <c r="N16" s="191">
        <v>2</v>
      </c>
      <c r="O16" s="183"/>
      <c r="P16" s="185"/>
      <c r="Q16" s="183"/>
      <c r="R16" s="183">
        <v>10</v>
      </c>
      <c r="S16" s="181">
        <v>0.019710648148148147</v>
      </c>
      <c r="T16" s="183">
        <v>2</v>
      </c>
      <c r="U16" s="183">
        <v>10</v>
      </c>
      <c r="V16" s="181">
        <v>0.024027777777777776</v>
      </c>
      <c r="W16" s="183">
        <v>3</v>
      </c>
      <c r="X16" s="185">
        <v>10</v>
      </c>
      <c r="Y16" s="184">
        <v>0.01888888888888889</v>
      </c>
      <c r="Z16" s="185">
        <v>1</v>
      </c>
      <c r="AA16" s="185">
        <v>15</v>
      </c>
      <c r="AB16" s="184">
        <v>0.03247685185185185</v>
      </c>
      <c r="AC16" s="185">
        <v>1</v>
      </c>
      <c r="AD16" s="185"/>
      <c r="AE16" s="185"/>
      <c r="AF16" s="185"/>
      <c r="AG16" s="192">
        <v>5</v>
      </c>
      <c r="AH16" s="184">
        <v>0.011435185185185185</v>
      </c>
      <c r="AI16" s="192">
        <v>1</v>
      </c>
      <c r="AJ16" s="185">
        <v>50</v>
      </c>
      <c r="AK16" s="181">
        <v>0.11061342592592593</v>
      </c>
      <c r="AL16" s="183">
        <v>2</v>
      </c>
      <c r="AM16" s="183">
        <v>10</v>
      </c>
      <c r="AN16" s="179">
        <v>0.018541666666666668</v>
      </c>
      <c r="AO16" s="183">
        <v>2</v>
      </c>
      <c r="AP16" s="183"/>
      <c r="AQ16" s="181"/>
      <c r="AR16" s="183"/>
      <c r="AS16" s="183">
        <v>30</v>
      </c>
      <c r="AT16" s="179">
        <v>0.055625</v>
      </c>
      <c r="AU16" s="183">
        <v>2</v>
      </c>
      <c r="AV16" s="52" t="s">
        <v>35</v>
      </c>
    </row>
    <row r="17" spans="1:48" ht="14.25">
      <c r="A17" s="68">
        <v>9</v>
      </c>
      <c r="B17" s="82" t="s">
        <v>74</v>
      </c>
      <c r="C17" s="13" t="s">
        <v>89</v>
      </c>
      <c r="D17" s="52" t="s">
        <v>35</v>
      </c>
      <c r="E17" s="151">
        <v>3</v>
      </c>
      <c r="F17" s="175">
        <v>12</v>
      </c>
      <c r="G17" s="176">
        <f t="shared" si="0"/>
        <v>15</v>
      </c>
      <c r="H17" s="177">
        <v>6</v>
      </c>
      <c r="I17" s="178"/>
      <c r="J17" s="179"/>
      <c r="K17" s="180"/>
      <c r="L17" s="178"/>
      <c r="M17" s="181"/>
      <c r="N17" s="182"/>
      <c r="O17" s="183"/>
      <c r="P17" s="184"/>
      <c r="Q17" s="183"/>
      <c r="R17" s="183">
        <v>10</v>
      </c>
      <c r="S17" s="181">
        <v>0.02034722222222222</v>
      </c>
      <c r="T17" s="183">
        <v>3</v>
      </c>
      <c r="U17" s="183">
        <v>10</v>
      </c>
      <c r="V17" s="181">
        <v>0.023159722222222224</v>
      </c>
      <c r="W17" s="183">
        <v>2</v>
      </c>
      <c r="X17" s="185">
        <v>10</v>
      </c>
      <c r="Y17" s="184">
        <v>0.020092592592592592</v>
      </c>
      <c r="Z17" s="185">
        <v>3</v>
      </c>
      <c r="AA17" s="185"/>
      <c r="AB17" s="185"/>
      <c r="AC17" s="185"/>
      <c r="AD17" s="185"/>
      <c r="AE17" s="185"/>
      <c r="AF17" s="185"/>
      <c r="AG17" s="192"/>
      <c r="AH17" s="185"/>
      <c r="AI17" s="192"/>
      <c r="AJ17" s="178">
        <v>50</v>
      </c>
      <c r="AK17" s="188">
        <v>0.10790509259259258</v>
      </c>
      <c r="AL17" s="183">
        <v>1</v>
      </c>
      <c r="AM17" s="183">
        <v>10</v>
      </c>
      <c r="AN17" s="179">
        <v>0.020520833333333332</v>
      </c>
      <c r="AO17" s="183">
        <v>3</v>
      </c>
      <c r="AP17" s="183"/>
      <c r="AQ17" s="181"/>
      <c r="AR17" s="183"/>
      <c r="AS17" s="183">
        <v>30</v>
      </c>
      <c r="AT17" s="179">
        <v>0.05714120370370371</v>
      </c>
      <c r="AU17" s="183">
        <v>3</v>
      </c>
      <c r="AV17" s="52" t="s">
        <v>35</v>
      </c>
    </row>
    <row r="18" spans="1:48" ht="14.25">
      <c r="A18" s="13">
        <v>10</v>
      </c>
      <c r="B18" s="1" t="s">
        <v>2</v>
      </c>
      <c r="C18" s="13" t="s">
        <v>90</v>
      </c>
      <c r="D18" s="52" t="s">
        <v>35</v>
      </c>
      <c r="E18" s="151"/>
      <c r="F18" s="175">
        <v>3</v>
      </c>
      <c r="G18" s="176">
        <f t="shared" si="0"/>
        <v>3</v>
      </c>
      <c r="H18" s="177">
        <v>1</v>
      </c>
      <c r="I18" s="178"/>
      <c r="J18" s="179"/>
      <c r="K18" s="189"/>
      <c r="L18" s="178">
        <v>12</v>
      </c>
      <c r="M18" s="181">
        <v>0.031064814814814812</v>
      </c>
      <c r="N18" s="182">
        <v>3</v>
      </c>
      <c r="O18" s="183"/>
      <c r="P18" s="184"/>
      <c r="Q18" s="183"/>
      <c r="R18" s="183"/>
      <c r="S18" s="183"/>
      <c r="T18" s="183"/>
      <c r="U18" s="183"/>
      <c r="V18" s="181"/>
      <c r="W18" s="183"/>
      <c r="X18" s="185"/>
      <c r="Y18" s="184"/>
      <c r="Z18" s="185"/>
      <c r="AA18" s="185"/>
      <c r="AB18" s="185"/>
      <c r="AC18" s="185"/>
      <c r="AD18" s="185"/>
      <c r="AE18" s="185"/>
      <c r="AF18" s="185"/>
      <c r="AG18" s="183"/>
      <c r="AH18" s="179"/>
      <c r="AI18" s="176"/>
      <c r="AJ18" s="178"/>
      <c r="AK18" s="193"/>
      <c r="AL18" s="183"/>
      <c r="AM18" s="183"/>
      <c r="AN18" s="179"/>
      <c r="AO18" s="183"/>
      <c r="AP18" s="183"/>
      <c r="AQ18" s="181"/>
      <c r="AR18" s="183"/>
      <c r="AS18" s="183"/>
      <c r="AT18" s="179"/>
      <c r="AU18" s="183"/>
      <c r="AV18" s="52" t="s">
        <v>35</v>
      </c>
    </row>
    <row r="19" spans="1:48" ht="14.25">
      <c r="A19" s="68">
        <v>11</v>
      </c>
      <c r="B19" s="210" t="s">
        <v>49</v>
      </c>
      <c r="C19" s="13" t="s">
        <v>91</v>
      </c>
      <c r="D19" s="53" t="s">
        <v>36</v>
      </c>
      <c r="E19" s="151">
        <v>1</v>
      </c>
      <c r="F19" s="64">
        <v>5</v>
      </c>
      <c r="G19" s="92">
        <f t="shared" si="0"/>
        <v>11</v>
      </c>
      <c r="H19" s="93">
        <v>10</v>
      </c>
      <c r="I19" s="8">
        <v>10</v>
      </c>
      <c r="J19" s="9">
        <v>0.01945601851851852</v>
      </c>
      <c r="K19" s="17">
        <v>1</v>
      </c>
      <c r="L19" s="43">
        <v>12</v>
      </c>
      <c r="M19" s="40">
        <v>0.022349537037037032</v>
      </c>
      <c r="N19" s="11">
        <v>1</v>
      </c>
      <c r="O19" s="30"/>
      <c r="P19" s="13"/>
      <c r="Q19" s="30"/>
      <c r="R19" s="30">
        <v>10</v>
      </c>
      <c r="S19" s="40">
        <v>0.017824074074074076</v>
      </c>
      <c r="T19" s="30">
        <v>1</v>
      </c>
      <c r="U19" s="30">
        <v>10</v>
      </c>
      <c r="V19" s="40">
        <v>0.02085648148148148</v>
      </c>
      <c r="W19" s="30">
        <v>2</v>
      </c>
      <c r="X19" s="13">
        <v>10</v>
      </c>
      <c r="Y19" s="39">
        <v>0.01894675925925926</v>
      </c>
      <c r="Z19" s="13">
        <v>1</v>
      </c>
      <c r="AA19" s="13">
        <v>15</v>
      </c>
      <c r="AB19" s="39">
        <v>0.03142361111111111</v>
      </c>
      <c r="AC19" s="13">
        <v>1</v>
      </c>
      <c r="AD19" s="13">
        <v>10</v>
      </c>
      <c r="AE19" s="39">
        <v>0.022962962962962966</v>
      </c>
      <c r="AF19" s="13">
        <v>1</v>
      </c>
      <c r="AG19" s="84">
        <v>5</v>
      </c>
      <c r="AH19" s="19">
        <v>0.00962962962962963</v>
      </c>
      <c r="AI19" s="85">
        <v>1</v>
      </c>
      <c r="AJ19" s="1"/>
      <c r="AK19" s="15"/>
      <c r="AL19" s="30"/>
      <c r="AM19" s="30"/>
      <c r="AN19" s="80"/>
      <c r="AO19" s="30"/>
      <c r="AP19" s="12">
        <v>10</v>
      </c>
      <c r="AQ19" s="15">
        <v>0.017233796296296296</v>
      </c>
      <c r="AR19" s="30">
        <v>1</v>
      </c>
      <c r="AS19" s="30">
        <v>30</v>
      </c>
      <c r="AT19" s="80">
        <v>0.05282407407407408</v>
      </c>
      <c r="AU19" s="30">
        <v>1</v>
      </c>
      <c r="AV19" s="48" t="s">
        <v>36</v>
      </c>
    </row>
    <row r="20" spans="1:48" ht="14.25">
      <c r="A20" s="68">
        <v>12</v>
      </c>
      <c r="B20" s="211" t="s">
        <v>10</v>
      </c>
      <c r="C20" s="13" t="s">
        <v>87</v>
      </c>
      <c r="D20" s="53" t="s">
        <v>36</v>
      </c>
      <c r="E20" s="151">
        <v>2</v>
      </c>
      <c r="F20" s="64">
        <v>8</v>
      </c>
      <c r="G20" s="92">
        <f t="shared" si="0"/>
        <v>16</v>
      </c>
      <c r="H20" s="93">
        <v>8</v>
      </c>
      <c r="I20" s="8"/>
      <c r="J20" s="9"/>
      <c r="K20" s="17"/>
      <c r="L20" s="43"/>
      <c r="M20" s="40"/>
      <c r="N20" s="25"/>
      <c r="O20" s="30"/>
      <c r="P20" s="39"/>
      <c r="Q20" s="30"/>
      <c r="R20" s="30">
        <v>10</v>
      </c>
      <c r="S20" s="40">
        <v>0.019016203703703705</v>
      </c>
      <c r="T20" s="30">
        <v>2</v>
      </c>
      <c r="U20" s="30">
        <v>10</v>
      </c>
      <c r="V20" s="40">
        <v>0.020983796296296296</v>
      </c>
      <c r="W20" s="30">
        <v>4</v>
      </c>
      <c r="X20" s="13"/>
      <c r="Y20" s="39"/>
      <c r="Z20" s="13"/>
      <c r="AA20" s="35"/>
      <c r="AB20" s="35"/>
      <c r="AC20" s="35"/>
      <c r="AD20" s="35">
        <v>10</v>
      </c>
      <c r="AE20" s="90">
        <v>0.024340277777777777</v>
      </c>
      <c r="AF20" s="35">
        <v>2</v>
      </c>
      <c r="AG20" s="8">
        <v>5</v>
      </c>
      <c r="AH20" s="9">
        <v>0.00986111111111111</v>
      </c>
      <c r="AI20" s="11">
        <v>2</v>
      </c>
      <c r="AJ20" s="8">
        <v>50</v>
      </c>
      <c r="AK20" s="14">
        <v>0.10436342592592592</v>
      </c>
      <c r="AL20" s="30">
        <v>1</v>
      </c>
      <c r="AM20" s="30">
        <v>10</v>
      </c>
      <c r="AN20" s="80">
        <v>0.01832175925925926</v>
      </c>
      <c r="AO20" s="30">
        <v>1</v>
      </c>
      <c r="AP20" s="12">
        <v>10</v>
      </c>
      <c r="AQ20" s="15">
        <v>0.017534722222222222</v>
      </c>
      <c r="AR20" s="30">
        <v>2</v>
      </c>
      <c r="AS20" s="30">
        <v>30</v>
      </c>
      <c r="AT20" s="80">
        <v>0.05372685185185185</v>
      </c>
      <c r="AU20" s="30">
        <v>2</v>
      </c>
      <c r="AV20" s="48" t="s">
        <v>36</v>
      </c>
    </row>
    <row r="21" spans="1:48" ht="14.25">
      <c r="A21" s="13">
        <v>13</v>
      </c>
      <c r="B21" s="212" t="s">
        <v>11</v>
      </c>
      <c r="C21" s="49" t="s">
        <v>87</v>
      </c>
      <c r="D21" s="53" t="s">
        <v>36</v>
      </c>
      <c r="E21" s="151">
        <v>3</v>
      </c>
      <c r="F21" s="64">
        <v>9</v>
      </c>
      <c r="G21" s="92">
        <f t="shared" si="0"/>
        <v>21</v>
      </c>
      <c r="H21" s="93">
        <v>9</v>
      </c>
      <c r="I21" s="8">
        <v>10</v>
      </c>
      <c r="J21" s="9">
        <v>0.022233796296296297</v>
      </c>
      <c r="K21" s="17">
        <v>3</v>
      </c>
      <c r="L21" s="43">
        <v>12</v>
      </c>
      <c r="M21" s="40">
        <v>0.024270833333333335</v>
      </c>
      <c r="N21" s="25">
        <v>2</v>
      </c>
      <c r="O21" s="30">
        <v>10</v>
      </c>
      <c r="P21" s="39">
        <v>0.018796296296296297</v>
      </c>
      <c r="Q21" s="30">
        <v>2</v>
      </c>
      <c r="R21" s="30">
        <v>10</v>
      </c>
      <c r="S21" s="40">
        <v>0.01925925925925926</v>
      </c>
      <c r="T21" s="30">
        <v>3</v>
      </c>
      <c r="U21" s="30">
        <v>10</v>
      </c>
      <c r="V21" s="40">
        <v>0.02048611111111111</v>
      </c>
      <c r="W21" s="30">
        <v>1</v>
      </c>
      <c r="X21" s="13">
        <v>10</v>
      </c>
      <c r="Y21" s="39">
        <v>0.01916666666666667</v>
      </c>
      <c r="Z21" s="13">
        <v>2</v>
      </c>
      <c r="AA21" s="35"/>
      <c r="AB21" s="35"/>
      <c r="AC21" s="35"/>
      <c r="AD21" s="35"/>
      <c r="AE21" s="35"/>
      <c r="AF21" s="35"/>
      <c r="AG21" s="8">
        <v>5</v>
      </c>
      <c r="AH21" s="9">
        <v>0.010092592592592592</v>
      </c>
      <c r="AI21" s="11">
        <v>3</v>
      </c>
      <c r="AJ21" s="1"/>
      <c r="AK21" s="15"/>
      <c r="AL21" s="30"/>
      <c r="AM21" s="30">
        <v>10</v>
      </c>
      <c r="AN21" s="80">
        <v>0.01877314814814815</v>
      </c>
      <c r="AO21" s="30">
        <v>2</v>
      </c>
      <c r="AP21" s="12">
        <v>10</v>
      </c>
      <c r="AQ21" s="15">
        <v>0.018506944444444444</v>
      </c>
      <c r="AR21" s="30">
        <v>3</v>
      </c>
      <c r="AS21" s="30"/>
      <c r="AT21" s="80"/>
      <c r="AU21" s="30"/>
      <c r="AV21" s="48" t="s">
        <v>36</v>
      </c>
    </row>
    <row r="22" spans="1:48" ht="14.25">
      <c r="A22" s="13">
        <v>14</v>
      </c>
      <c r="B22" s="1" t="s">
        <v>47</v>
      </c>
      <c r="C22" s="13" t="s">
        <v>87</v>
      </c>
      <c r="D22" s="53" t="s">
        <v>36</v>
      </c>
      <c r="E22" s="151">
        <v>4</v>
      </c>
      <c r="F22" s="64">
        <v>10</v>
      </c>
      <c r="G22" s="92">
        <f t="shared" si="0"/>
        <v>34</v>
      </c>
      <c r="H22" s="93">
        <v>12</v>
      </c>
      <c r="I22" s="8">
        <v>10</v>
      </c>
      <c r="J22" s="9">
        <v>0.022094907407407407</v>
      </c>
      <c r="K22" s="17">
        <v>2</v>
      </c>
      <c r="L22" s="43">
        <v>12</v>
      </c>
      <c r="M22" s="40">
        <v>0.024999999999999998</v>
      </c>
      <c r="N22" s="25">
        <v>3</v>
      </c>
      <c r="O22" s="30">
        <v>10</v>
      </c>
      <c r="P22" s="39">
        <v>0.018472222222222223</v>
      </c>
      <c r="Q22" s="30">
        <v>1</v>
      </c>
      <c r="R22" s="30">
        <v>10</v>
      </c>
      <c r="S22" s="40">
        <v>0.01996527777777778</v>
      </c>
      <c r="T22" s="30">
        <v>4</v>
      </c>
      <c r="U22" s="30">
        <v>10</v>
      </c>
      <c r="V22" s="40">
        <v>0.02090277777777778</v>
      </c>
      <c r="W22" s="30">
        <v>3</v>
      </c>
      <c r="X22" s="13">
        <v>10</v>
      </c>
      <c r="Y22" s="39">
        <v>0.019571759259259257</v>
      </c>
      <c r="Z22" s="13">
        <v>3</v>
      </c>
      <c r="AA22" s="13">
        <v>15</v>
      </c>
      <c r="AB22" s="39">
        <v>0.035451388888888886</v>
      </c>
      <c r="AC22" s="13">
        <v>2</v>
      </c>
      <c r="AD22" s="13">
        <v>10</v>
      </c>
      <c r="AE22" s="39">
        <v>0.02513888888888889</v>
      </c>
      <c r="AF22" s="13">
        <v>3</v>
      </c>
      <c r="AG22" s="84">
        <v>5</v>
      </c>
      <c r="AH22" s="19">
        <v>0.010578703703703703</v>
      </c>
      <c r="AI22" s="85">
        <v>4</v>
      </c>
      <c r="AJ22" s="8">
        <v>50</v>
      </c>
      <c r="AK22" s="14">
        <v>0.11109953703703705</v>
      </c>
      <c r="AL22" s="30">
        <v>2</v>
      </c>
      <c r="AM22" s="30"/>
      <c r="AN22" s="80"/>
      <c r="AO22" s="30"/>
      <c r="AP22" s="12">
        <v>10</v>
      </c>
      <c r="AQ22" s="15">
        <v>0.01888888888888889</v>
      </c>
      <c r="AR22" s="30">
        <v>4</v>
      </c>
      <c r="AS22" s="30">
        <v>30</v>
      </c>
      <c r="AT22" s="80">
        <v>0.05811342592592592</v>
      </c>
      <c r="AU22" s="30">
        <v>3</v>
      </c>
      <c r="AV22" s="48" t="s">
        <v>36</v>
      </c>
    </row>
    <row r="23" spans="1:48" ht="15.75" customHeight="1">
      <c r="A23" s="68">
        <v>15</v>
      </c>
      <c r="B23" s="65" t="s">
        <v>124</v>
      </c>
      <c r="C23" s="49" t="s">
        <v>93</v>
      </c>
      <c r="D23" s="53" t="s">
        <v>36</v>
      </c>
      <c r="E23" s="151">
        <v>5</v>
      </c>
      <c r="F23" s="64">
        <v>23</v>
      </c>
      <c r="G23" s="92">
        <f>K23+N23+Q23+T23+W23+Z23+AC23+AF23+AI23+AL23+AO23+AR23+AU23</f>
        <v>48</v>
      </c>
      <c r="H23" s="93">
        <v>9</v>
      </c>
      <c r="I23" s="8">
        <v>10</v>
      </c>
      <c r="J23" s="9">
        <v>0.026828703703703702</v>
      </c>
      <c r="K23" s="17">
        <v>6</v>
      </c>
      <c r="L23" s="43">
        <v>12</v>
      </c>
      <c r="M23" s="40">
        <v>0.02957175925925926</v>
      </c>
      <c r="N23" s="25">
        <v>7</v>
      </c>
      <c r="O23" s="30"/>
      <c r="P23" s="39"/>
      <c r="Q23" s="30"/>
      <c r="R23" s="30">
        <v>10</v>
      </c>
      <c r="S23" s="40">
        <v>0.02377314814814815</v>
      </c>
      <c r="T23" s="30">
        <v>6</v>
      </c>
      <c r="U23" s="30">
        <v>10</v>
      </c>
      <c r="V23" s="40">
        <v>0.028414351851851847</v>
      </c>
      <c r="W23" s="30">
        <v>6</v>
      </c>
      <c r="X23" s="13">
        <v>10</v>
      </c>
      <c r="Y23" s="39">
        <v>0.02355324074074074</v>
      </c>
      <c r="Z23" s="13">
        <v>5</v>
      </c>
      <c r="AA23" s="13"/>
      <c r="AB23" s="13"/>
      <c r="AC23" s="13"/>
      <c r="AD23" s="13"/>
      <c r="AE23" s="13"/>
      <c r="AF23" s="13"/>
      <c r="AG23" s="84"/>
      <c r="AH23" s="1"/>
      <c r="AI23" s="85"/>
      <c r="AJ23" s="8">
        <v>50</v>
      </c>
      <c r="AK23" s="14">
        <v>0.12939814814814815</v>
      </c>
      <c r="AL23" s="30">
        <v>4</v>
      </c>
      <c r="AM23" s="30">
        <v>10</v>
      </c>
      <c r="AN23" s="80">
        <v>0.02207175925925926</v>
      </c>
      <c r="AO23" s="30">
        <v>4</v>
      </c>
      <c r="AP23" s="12">
        <v>10</v>
      </c>
      <c r="AQ23" s="15">
        <v>0.02113425925925926</v>
      </c>
      <c r="AR23" s="30">
        <v>6</v>
      </c>
      <c r="AS23" s="30">
        <v>30</v>
      </c>
      <c r="AT23" s="80">
        <v>0.06493055555555556</v>
      </c>
      <c r="AU23" s="30">
        <v>4</v>
      </c>
      <c r="AV23" s="48" t="s">
        <v>36</v>
      </c>
    </row>
    <row r="24" spans="1:48" ht="14.25">
      <c r="A24" s="68">
        <v>16</v>
      </c>
      <c r="B24" s="65" t="s">
        <v>48</v>
      </c>
      <c r="C24" s="49" t="s">
        <v>93</v>
      </c>
      <c r="D24" s="53" t="s">
        <v>36</v>
      </c>
      <c r="E24" s="151">
        <v>6</v>
      </c>
      <c r="F24" s="64">
        <v>24</v>
      </c>
      <c r="G24" s="92">
        <f t="shared" si="0"/>
        <v>31</v>
      </c>
      <c r="H24" s="93">
        <v>6</v>
      </c>
      <c r="I24" s="8">
        <v>10</v>
      </c>
      <c r="J24" s="9">
        <v>0.027164351851851853</v>
      </c>
      <c r="K24" s="17">
        <v>7</v>
      </c>
      <c r="L24" s="43">
        <v>12</v>
      </c>
      <c r="M24" s="40">
        <v>0.02826388888888889</v>
      </c>
      <c r="N24" s="25">
        <v>6</v>
      </c>
      <c r="O24" s="30"/>
      <c r="P24" s="39"/>
      <c r="Q24" s="30"/>
      <c r="R24" s="30"/>
      <c r="S24" s="30"/>
      <c r="T24" s="30"/>
      <c r="U24" s="30"/>
      <c r="V24" s="40"/>
      <c r="W24" s="30"/>
      <c r="X24" s="13"/>
      <c r="Y24" s="13"/>
      <c r="Z24" s="13"/>
      <c r="AA24" s="13"/>
      <c r="AB24" s="13"/>
      <c r="AC24" s="13"/>
      <c r="AD24" s="13"/>
      <c r="AE24" s="13"/>
      <c r="AF24" s="13"/>
      <c r="AG24" s="84">
        <v>5</v>
      </c>
      <c r="AH24" s="19">
        <v>0.012939814814814814</v>
      </c>
      <c r="AI24" s="85">
        <v>5</v>
      </c>
      <c r="AJ24" s="1">
        <v>50</v>
      </c>
      <c r="AK24" s="15">
        <v>0.12855324074074073</v>
      </c>
      <c r="AL24" s="30">
        <v>3</v>
      </c>
      <c r="AM24" s="30"/>
      <c r="AN24" s="80"/>
      <c r="AO24" s="30"/>
      <c r="AP24" s="12">
        <v>10</v>
      </c>
      <c r="AQ24" s="15">
        <v>0.021122685185185185</v>
      </c>
      <c r="AR24" s="30">
        <v>5</v>
      </c>
      <c r="AS24" s="30">
        <v>30</v>
      </c>
      <c r="AT24" s="80">
        <v>0.06506944444444444</v>
      </c>
      <c r="AU24" s="30">
        <v>5</v>
      </c>
      <c r="AV24" s="48" t="s">
        <v>36</v>
      </c>
    </row>
    <row r="25" spans="1:48" ht="14.25">
      <c r="A25" s="68">
        <v>17</v>
      </c>
      <c r="B25" s="65" t="s">
        <v>73</v>
      </c>
      <c r="C25" s="49" t="s">
        <v>92</v>
      </c>
      <c r="D25" s="53" t="s">
        <v>36</v>
      </c>
      <c r="E25" s="151">
        <v>7</v>
      </c>
      <c r="F25" s="64">
        <v>29</v>
      </c>
      <c r="G25" s="92">
        <f t="shared" si="0"/>
        <v>44</v>
      </c>
      <c r="H25" s="93">
        <v>7</v>
      </c>
      <c r="I25" s="8"/>
      <c r="J25" s="9"/>
      <c r="K25" s="17"/>
      <c r="L25" s="43">
        <v>12</v>
      </c>
      <c r="M25" s="40">
        <v>0.03040509259259259</v>
      </c>
      <c r="N25" s="25">
        <v>8</v>
      </c>
      <c r="O25" s="30"/>
      <c r="P25" s="39"/>
      <c r="Q25" s="30"/>
      <c r="R25" s="30">
        <v>10</v>
      </c>
      <c r="S25" s="40">
        <v>0.024131944444444445</v>
      </c>
      <c r="T25" s="30">
        <v>7</v>
      </c>
      <c r="U25" s="30"/>
      <c r="V25" s="40"/>
      <c r="W25" s="30"/>
      <c r="X25" s="13">
        <v>10</v>
      </c>
      <c r="Y25" s="39">
        <v>0.024583333333333332</v>
      </c>
      <c r="Z25" s="13">
        <v>6</v>
      </c>
      <c r="AA25" s="13"/>
      <c r="AB25" s="13"/>
      <c r="AC25" s="13"/>
      <c r="AD25" s="13"/>
      <c r="AE25" s="13"/>
      <c r="AF25" s="13"/>
      <c r="AG25" s="84"/>
      <c r="AH25" s="1"/>
      <c r="AI25" s="85"/>
      <c r="AJ25" s="8">
        <v>50</v>
      </c>
      <c r="AK25" s="14">
        <v>0.13728009259259258</v>
      </c>
      <c r="AL25" s="30">
        <v>5</v>
      </c>
      <c r="AM25" s="30">
        <v>10</v>
      </c>
      <c r="AN25" s="80">
        <v>0.02377314814814815</v>
      </c>
      <c r="AO25" s="30">
        <v>5</v>
      </c>
      <c r="AP25" s="12">
        <v>10</v>
      </c>
      <c r="AQ25" s="15">
        <v>0.02238425925925926</v>
      </c>
      <c r="AR25" s="30">
        <v>7</v>
      </c>
      <c r="AS25" s="30">
        <v>30</v>
      </c>
      <c r="AT25" s="80">
        <v>0.0682175925925926</v>
      </c>
      <c r="AU25" s="30">
        <v>6</v>
      </c>
      <c r="AV25" s="48" t="s">
        <v>36</v>
      </c>
    </row>
    <row r="26" spans="1:48" ht="14.25">
      <c r="A26" s="13">
        <v>18</v>
      </c>
      <c r="B26" s="82" t="s">
        <v>16</v>
      </c>
      <c r="C26" s="49" t="s">
        <v>92</v>
      </c>
      <c r="D26" s="53" t="s">
        <v>36</v>
      </c>
      <c r="E26" s="151">
        <v>8</v>
      </c>
      <c r="F26" s="64">
        <v>17</v>
      </c>
      <c r="G26" s="92">
        <f>K26+N26+Q26+T26+W26+Z26+AC26+AF26+AI26+AL26+AO26+AR26+AU26</f>
        <v>17</v>
      </c>
      <c r="H26" s="93">
        <v>4</v>
      </c>
      <c r="I26" s="8">
        <v>10</v>
      </c>
      <c r="J26" s="9">
        <v>0.023680555555555555</v>
      </c>
      <c r="K26" s="17">
        <v>4</v>
      </c>
      <c r="L26" s="43">
        <v>12</v>
      </c>
      <c r="M26" s="40">
        <v>0.025520833333333336</v>
      </c>
      <c r="N26" s="25">
        <v>5</v>
      </c>
      <c r="O26" s="30"/>
      <c r="P26" s="39"/>
      <c r="Q26" s="30"/>
      <c r="R26" s="30"/>
      <c r="S26" s="30"/>
      <c r="T26" s="30"/>
      <c r="U26" s="30">
        <v>10</v>
      </c>
      <c r="V26" s="40">
        <v>0.022673611111111113</v>
      </c>
      <c r="W26" s="30">
        <v>5</v>
      </c>
      <c r="X26" s="13"/>
      <c r="Y26" s="39"/>
      <c r="Z26" s="13"/>
      <c r="AA26" s="13"/>
      <c r="AB26" s="13"/>
      <c r="AC26" s="13"/>
      <c r="AD26" s="13"/>
      <c r="AE26" s="13"/>
      <c r="AF26" s="13"/>
      <c r="AG26" s="84"/>
      <c r="AH26" s="1"/>
      <c r="AI26" s="85"/>
      <c r="AJ26" s="8"/>
      <c r="AK26" s="14"/>
      <c r="AL26" s="30"/>
      <c r="AM26" s="30">
        <v>10</v>
      </c>
      <c r="AN26" s="80">
        <v>0.021157407407407406</v>
      </c>
      <c r="AO26" s="30">
        <v>3</v>
      </c>
      <c r="AP26" s="12"/>
      <c r="AQ26" s="15"/>
      <c r="AR26" s="30"/>
      <c r="AS26" s="30"/>
      <c r="AT26" s="80"/>
      <c r="AU26" s="30"/>
      <c r="AV26" s="48" t="s">
        <v>36</v>
      </c>
    </row>
    <row r="27" spans="1:48" ht="14.25">
      <c r="A27" s="68">
        <v>19</v>
      </c>
      <c r="B27" s="65" t="s">
        <v>127</v>
      </c>
      <c r="C27" s="49" t="s">
        <v>93</v>
      </c>
      <c r="D27" s="53" t="s">
        <v>36</v>
      </c>
      <c r="E27" s="151">
        <v>9</v>
      </c>
      <c r="F27" s="64">
        <v>18</v>
      </c>
      <c r="G27" s="92">
        <f>K27+N27+Q27+T27+W27+Z27+AC27+AF27+AI27+AL27+AO27+AR27+AU27</f>
        <v>18</v>
      </c>
      <c r="H27" s="93">
        <v>4</v>
      </c>
      <c r="I27" s="8">
        <v>10</v>
      </c>
      <c r="J27" s="9">
        <v>0.02415509259259259</v>
      </c>
      <c r="K27" s="17">
        <v>5</v>
      </c>
      <c r="L27" s="43">
        <v>12</v>
      </c>
      <c r="M27" s="40">
        <v>0.025486111111111112</v>
      </c>
      <c r="N27" s="25">
        <v>4</v>
      </c>
      <c r="O27" s="30"/>
      <c r="P27" s="39"/>
      <c r="Q27" s="30"/>
      <c r="R27" s="30">
        <v>10</v>
      </c>
      <c r="S27" s="40">
        <v>0.02037037037037037</v>
      </c>
      <c r="T27" s="30">
        <v>5</v>
      </c>
      <c r="U27" s="30"/>
      <c r="V27" s="40"/>
      <c r="W27" s="30"/>
      <c r="X27" s="13">
        <v>10</v>
      </c>
      <c r="Y27" s="39">
        <v>0.019780092592592592</v>
      </c>
      <c r="Z27" s="13">
        <v>4</v>
      </c>
      <c r="AA27" s="13"/>
      <c r="AB27" s="13"/>
      <c r="AC27" s="13"/>
      <c r="AD27" s="13"/>
      <c r="AE27" s="13"/>
      <c r="AF27" s="13"/>
      <c r="AG27" s="84"/>
      <c r="AH27" s="1"/>
      <c r="AI27" s="85"/>
      <c r="AJ27" s="8"/>
      <c r="AK27" s="14"/>
      <c r="AL27" s="30"/>
      <c r="AM27" s="30"/>
      <c r="AN27" s="80"/>
      <c r="AO27" s="30"/>
      <c r="AP27" s="12"/>
      <c r="AQ27" s="15"/>
      <c r="AR27" s="30"/>
      <c r="AS27" s="30"/>
      <c r="AT27" s="80"/>
      <c r="AU27" s="30"/>
      <c r="AV27" s="48" t="s">
        <v>36</v>
      </c>
    </row>
    <row r="28" spans="1:48" ht="14.25">
      <c r="A28" s="13">
        <v>20</v>
      </c>
      <c r="B28" s="210" t="s">
        <v>136</v>
      </c>
      <c r="C28" s="13" t="s">
        <v>118</v>
      </c>
      <c r="D28" s="54" t="s">
        <v>37</v>
      </c>
      <c r="E28" s="151">
        <v>1</v>
      </c>
      <c r="F28" s="95">
        <v>5</v>
      </c>
      <c r="G28" s="96">
        <f t="shared" si="0"/>
        <v>8</v>
      </c>
      <c r="H28" s="97">
        <v>7</v>
      </c>
      <c r="I28" s="98"/>
      <c r="J28" s="99"/>
      <c r="K28" s="100"/>
      <c r="L28" s="98">
        <v>12</v>
      </c>
      <c r="M28" s="101">
        <v>0.028738425925925928</v>
      </c>
      <c r="N28" s="100">
        <v>2</v>
      </c>
      <c r="O28" s="98"/>
      <c r="P28" s="103"/>
      <c r="Q28" s="98"/>
      <c r="R28" s="98"/>
      <c r="S28" s="98"/>
      <c r="T28" s="98"/>
      <c r="U28" s="98"/>
      <c r="V28" s="101"/>
      <c r="W28" s="98"/>
      <c r="X28" s="104">
        <v>10</v>
      </c>
      <c r="Y28" s="103">
        <v>0.02287037037037037</v>
      </c>
      <c r="Z28" s="104">
        <v>1</v>
      </c>
      <c r="AA28" s="104">
        <v>15</v>
      </c>
      <c r="AB28" s="103">
        <v>0.03998842592592593</v>
      </c>
      <c r="AC28" s="104">
        <v>1</v>
      </c>
      <c r="AD28" s="104"/>
      <c r="AE28" s="104"/>
      <c r="AF28" s="104"/>
      <c r="AG28" s="105">
        <v>5</v>
      </c>
      <c r="AH28" s="103">
        <v>0.012650462962962962</v>
      </c>
      <c r="AI28" s="105">
        <v>1</v>
      </c>
      <c r="AJ28" s="104">
        <v>50</v>
      </c>
      <c r="AK28" s="101">
        <v>0.12863425925925925</v>
      </c>
      <c r="AL28" s="98">
        <v>1</v>
      </c>
      <c r="AM28" s="98"/>
      <c r="AN28" s="99"/>
      <c r="AO28" s="98"/>
      <c r="AP28" s="98">
        <v>10</v>
      </c>
      <c r="AQ28" s="101">
        <v>0.021226851851851854</v>
      </c>
      <c r="AR28" s="98">
        <v>1</v>
      </c>
      <c r="AS28" s="98">
        <v>30</v>
      </c>
      <c r="AT28" s="99">
        <v>0.06376157407407407</v>
      </c>
      <c r="AU28" s="98">
        <v>1</v>
      </c>
      <c r="AV28" s="54" t="s">
        <v>37</v>
      </c>
    </row>
    <row r="29" spans="1:48" ht="14.25">
      <c r="A29" s="13">
        <v>21</v>
      </c>
      <c r="B29" s="211" t="s">
        <v>50</v>
      </c>
      <c r="C29" s="13" t="s">
        <v>94</v>
      </c>
      <c r="D29" s="54" t="s">
        <v>37</v>
      </c>
      <c r="E29" s="151">
        <v>2</v>
      </c>
      <c r="F29" s="95">
        <v>7</v>
      </c>
      <c r="G29" s="96">
        <f t="shared" si="0"/>
        <v>11</v>
      </c>
      <c r="H29" s="97">
        <v>7</v>
      </c>
      <c r="I29" s="106">
        <v>10</v>
      </c>
      <c r="J29" s="99">
        <v>0.027245370370370368</v>
      </c>
      <c r="K29" s="100">
        <v>1</v>
      </c>
      <c r="L29" s="106">
        <v>12</v>
      </c>
      <c r="M29" s="101">
        <v>0.02800925925925926</v>
      </c>
      <c r="N29" s="102">
        <v>1</v>
      </c>
      <c r="O29" s="98"/>
      <c r="P29" s="103"/>
      <c r="Q29" s="98"/>
      <c r="R29" s="98">
        <v>10</v>
      </c>
      <c r="S29" s="101">
        <v>0.023240740740740742</v>
      </c>
      <c r="T29" s="98">
        <v>1</v>
      </c>
      <c r="U29" s="98"/>
      <c r="V29" s="101"/>
      <c r="W29" s="98"/>
      <c r="X29" s="104"/>
      <c r="Y29" s="103"/>
      <c r="Z29" s="104"/>
      <c r="AA29" s="104"/>
      <c r="AB29" s="104"/>
      <c r="AC29" s="104"/>
      <c r="AD29" s="104"/>
      <c r="AE29" s="104"/>
      <c r="AF29" s="104"/>
      <c r="AG29" s="98">
        <v>5</v>
      </c>
      <c r="AH29" s="99">
        <v>0.013425925925925924</v>
      </c>
      <c r="AI29" s="96">
        <v>2</v>
      </c>
      <c r="AJ29" s="106">
        <v>50</v>
      </c>
      <c r="AK29" s="136">
        <v>0.13121527777777778</v>
      </c>
      <c r="AL29" s="98">
        <v>2</v>
      </c>
      <c r="AM29" s="98"/>
      <c r="AN29" s="99"/>
      <c r="AO29" s="98"/>
      <c r="AP29" s="98">
        <v>10</v>
      </c>
      <c r="AQ29" s="101">
        <v>0.022118055555555557</v>
      </c>
      <c r="AR29" s="98">
        <v>2</v>
      </c>
      <c r="AS29" s="98">
        <v>30</v>
      </c>
      <c r="AT29" s="99">
        <v>0.06981481481481482</v>
      </c>
      <c r="AU29" s="98">
        <v>2</v>
      </c>
      <c r="AV29" s="54" t="s">
        <v>37</v>
      </c>
    </row>
    <row r="30" spans="1:48" ht="14.25">
      <c r="A30" s="13">
        <v>22</v>
      </c>
      <c r="B30" s="210" t="s">
        <v>199</v>
      </c>
      <c r="C30" s="13" t="s">
        <v>100</v>
      </c>
      <c r="D30" s="55" t="s">
        <v>38</v>
      </c>
      <c r="E30" s="151">
        <v>1</v>
      </c>
      <c r="F30" s="162">
        <v>5</v>
      </c>
      <c r="G30" s="163">
        <f t="shared" si="0"/>
        <v>7</v>
      </c>
      <c r="H30" s="164">
        <v>6</v>
      </c>
      <c r="I30" s="170">
        <v>10</v>
      </c>
      <c r="J30" s="166">
        <v>0.025416666666666667</v>
      </c>
      <c r="K30" s="167">
        <v>1</v>
      </c>
      <c r="L30" s="170">
        <v>12</v>
      </c>
      <c r="M30" s="168">
        <v>0.022534722222222223</v>
      </c>
      <c r="N30" s="167">
        <v>1</v>
      </c>
      <c r="O30" s="170"/>
      <c r="P30" s="171"/>
      <c r="Q30" s="170"/>
      <c r="R30" s="170"/>
      <c r="S30" s="170"/>
      <c r="T30" s="170"/>
      <c r="U30" s="170"/>
      <c r="V30" s="168"/>
      <c r="W30" s="170"/>
      <c r="X30" s="172"/>
      <c r="Y30" s="171"/>
      <c r="Z30" s="172"/>
      <c r="AA30" s="172">
        <v>15</v>
      </c>
      <c r="AB30" s="171">
        <v>0.03453703703703704</v>
      </c>
      <c r="AC30" s="172">
        <v>1</v>
      </c>
      <c r="AD30" s="172"/>
      <c r="AE30" s="172"/>
      <c r="AF30" s="172"/>
      <c r="AG30" s="170">
        <v>5</v>
      </c>
      <c r="AH30" s="166">
        <v>0.01068287037037037</v>
      </c>
      <c r="AI30" s="169">
        <v>1</v>
      </c>
      <c r="AJ30" s="172"/>
      <c r="AK30" s="168"/>
      <c r="AL30" s="170"/>
      <c r="AM30" s="170">
        <v>10</v>
      </c>
      <c r="AN30" s="166">
        <v>0.019421296296296294</v>
      </c>
      <c r="AO30" s="170">
        <v>2</v>
      </c>
      <c r="AP30" s="170">
        <v>10</v>
      </c>
      <c r="AQ30" s="168">
        <v>0.01898148148148148</v>
      </c>
      <c r="AR30" s="170">
        <v>1</v>
      </c>
      <c r="AS30" s="170"/>
      <c r="AT30" s="166"/>
      <c r="AU30" s="170"/>
      <c r="AV30" s="55" t="s">
        <v>38</v>
      </c>
    </row>
    <row r="31" spans="1:48" ht="14.25">
      <c r="A31" s="13">
        <v>23</v>
      </c>
      <c r="B31" s="211" t="s">
        <v>13</v>
      </c>
      <c r="C31" s="13" t="s">
        <v>96</v>
      </c>
      <c r="D31" s="55" t="s">
        <v>38</v>
      </c>
      <c r="E31" s="151">
        <v>2</v>
      </c>
      <c r="F31" s="162">
        <v>5</v>
      </c>
      <c r="G31" s="163">
        <f t="shared" si="0"/>
        <v>14</v>
      </c>
      <c r="H31" s="164">
        <v>10</v>
      </c>
      <c r="I31" s="170"/>
      <c r="J31" s="166"/>
      <c r="K31" s="167"/>
      <c r="L31" s="170">
        <v>12</v>
      </c>
      <c r="M31" s="168">
        <v>0.02568287037037037</v>
      </c>
      <c r="N31" s="167">
        <v>2</v>
      </c>
      <c r="O31" s="170"/>
      <c r="P31" s="171"/>
      <c r="Q31" s="170"/>
      <c r="R31" s="170">
        <v>10</v>
      </c>
      <c r="S31" s="168">
        <v>0.02146990740740741</v>
      </c>
      <c r="T31" s="170">
        <v>1</v>
      </c>
      <c r="U31" s="170">
        <v>10</v>
      </c>
      <c r="V31" s="168">
        <v>0.02280092592592593</v>
      </c>
      <c r="W31" s="170">
        <v>1</v>
      </c>
      <c r="X31" s="172">
        <v>10</v>
      </c>
      <c r="Y31" s="171">
        <v>0.02034722222222222</v>
      </c>
      <c r="Z31" s="172">
        <v>1</v>
      </c>
      <c r="AA31" s="172">
        <v>15</v>
      </c>
      <c r="AB31" s="171">
        <v>0.036631944444444446</v>
      </c>
      <c r="AC31" s="172">
        <v>2</v>
      </c>
      <c r="AD31" s="172"/>
      <c r="AE31" s="172"/>
      <c r="AF31" s="172"/>
      <c r="AG31" s="174">
        <v>5</v>
      </c>
      <c r="AH31" s="171">
        <v>0.01087962962962963</v>
      </c>
      <c r="AI31" s="174">
        <v>2</v>
      </c>
      <c r="AJ31" s="172">
        <v>50</v>
      </c>
      <c r="AK31" s="168">
        <v>0.11726851851851851</v>
      </c>
      <c r="AL31" s="170">
        <v>1</v>
      </c>
      <c r="AM31" s="170">
        <v>10</v>
      </c>
      <c r="AN31" s="166">
        <v>0.019375</v>
      </c>
      <c r="AO31" s="170">
        <v>1</v>
      </c>
      <c r="AP31" s="170">
        <v>10</v>
      </c>
      <c r="AQ31" s="168">
        <v>0.019386574074074073</v>
      </c>
      <c r="AR31" s="170">
        <v>2</v>
      </c>
      <c r="AS31" s="170">
        <v>30</v>
      </c>
      <c r="AT31" s="166">
        <v>0.060057870370370366</v>
      </c>
      <c r="AU31" s="170">
        <v>1</v>
      </c>
      <c r="AV31" s="55" t="s">
        <v>38</v>
      </c>
    </row>
    <row r="32" spans="1:48" ht="14.25">
      <c r="A32" s="13">
        <v>24</v>
      </c>
      <c r="B32" s="211" t="s">
        <v>20</v>
      </c>
      <c r="C32" s="13" t="s">
        <v>97</v>
      </c>
      <c r="D32" s="55" t="s">
        <v>38</v>
      </c>
      <c r="E32" s="151">
        <v>3</v>
      </c>
      <c r="F32" s="162">
        <v>9</v>
      </c>
      <c r="G32" s="163">
        <f t="shared" si="0"/>
        <v>21</v>
      </c>
      <c r="H32" s="164">
        <v>9</v>
      </c>
      <c r="I32" s="170">
        <v>10</v>
      </c>
      <c r="J32" s="166">
        <v>0.026122685185185183</v>
      </c>
      <c r="K32" s="167">
        <v>2</v>
      </c>
      <c r="L32" s="170">
        <v>12</v>
      </c>
      <c r="M32" s="168">
        <v>0.026724537037037036</v>
      </c>
      <c r="N32" s="167">
        <v>3</v>
      </c>
      <c r="O32" s="170">
        <v>10</v>
      </c>
      <c r="P32" s="171">
        <v>0.019710648148148147</v>
      </c>
      <c r="Q32" s="170">
        <v>1</v>
      </c>
      <c r="R32" s="170">
        <v>10</v>
      </c>
      <c r="S32" s="168">
        <v>0.02290509259259259</v>
      </c>
      <c r="T32" s="170">
        <v>2</v>
      </c>
      <c r="U32" s="170"/>
      <c r="V32" s="168"/>
      <c r="W32" s="170"/>
      <c r="X32" s="172">
        <v>10</v>
      </c>
      <c r="Y32" s="171">
        <v>0.02164351851851852</v>
      </c>
      <c r="Z32" s="172">
        <v>2</v>
      </c>
      <c r="AA32" s="172"/>
      <c r="AB32" s="172"/>
      <c r="AC32" s="172"/>
      <c r="AD32" s="172"/>
      <c r="AE32" s="172"/>
      <c r="AF32" s="172"/>
      <c r="AG32" s="174">
        <v>5</v>
      </c>
      <c r="AH32" s="171">
        <v>0.012118055555555556</v>
      </c>
      <c r="AI32" s="174">
        <v>3</v>
      </c>
      <c r="AJ32" s="165">
        <v>50</v>
      </c>
      <c r="AK32" s="173">
        <v>0.12256944444444444</v>
      </c>
      <c r="AL32" s="170">
        <v>2</v>
      </c>
      <c r="AM32" s="170">
        <v>10</v>
      </c>
      <c r="AN32" s="166">
        <v>0.021215277777777777</v>
      </c>
      <c r="AO32" s="170">
        <v>3</v>
      </c>
      <c r="AP32" s="170">
        <v>10</v>
      </c>
      <c r="AQ32" s="168">
        <v>0.021354166666666664</v>
      </c>
      <c r="AR32" s="170">
        <v>3</v>
      </c>
      <c r="AS32" s="170"/>
      <c r="AT32" s="166"/>
      <c r="AU32" s="170"/>
      <c r="AV32" s="55" t="s">
        <v>38</v>
      </c>
    </row>
    <row r="33" spans="1:48" ht="14.25">
      <c r="A33" s="13">
        <v>25</v>
      </c>
      <c r="B33" s="82" t="s">
        <v>23</v>
      </c>
      <c r="C33" s="13" t="s">
        <v>99</v>
      </c>
      <c r="D33" s="55" t="s">
        <v>38</v>
      </c>
      <c r="E33" s="151">
        <v>4</v>
      </c>
      <c r="F33" s="162">
        <v>14</v>
      </c>
      <c r="G33" s="163">
        <f t="shared" si="0"/>
        <v>38</v>
      </c>
      <c r="H33" s="164">
        <v>10</v>
      </c>
      <c r="I33" s="170">
        <v>10</v>
      </c>
      <c r="J33" s="166">
        <v>0.027245370370370368</v>
      </c>
      <c r="K33" s="167">
        <v>3</v>
      </c>
      <c r="L33" s="170">
        <v>12</v>
      </c>
      <c r="M33" s="168">
        <v>0.02849537037037037</v>
      </c>
      <c r="N33" s="167">
        <v>5</v>
      </c>
      <c r="O33" s="170"/>
      <c r="P33" s="171"/>
      <c r="Q33" s="170"/>
      <c r="R33" s="170">
        <v>10</v>
      </c>
      <c r="S33" s="168">
        <v>0.02355324074074074</v>
      </c>
      <c r="T33" s="170">
        <v>4</v>
      </c>
      <c r="U33" s="170">
        <v>10</v>
      </c>
      <c r="V33" s="168">
        <v>0.025520833333333336</v>
      </c>
      <c r="W33" s="170">
        <v>2</v>
      </c>
      <c r="X33" s="172">
        <v>10</v>
      </c>
      <c r="Y33" s="171">
        <v>0.0234375</v>
      </c>
      <c r="Z33" s="172">
        <v>5</v>
      </c>
      <c r="AA33" s="172"/>
      <c r="AB33" s="172"/>
      <c r="AC33" s="172"/>
      <c r="AD33" s="172"/>
      <c r="AE33" s="172"/>
      <c r="AF33" s="172"/>
      <c r="AG33" s="174">
        <v>5</v>
      </c>
      <c r="AH33" s="171">
        <v>0.01275462962962963</v>
      </c>
      <c r="AI33" s="174">
        <v>5</v>
      </c>
      <c r="AJ33" s="172">
        <v>50</v>
      </c>
      <c r="AK33" s="168">
        <v>0.1310300925925926</v>
      </c>
      <c r="AL33" s="170">
        <v>3</v>
      </c>
      <c r="AM33" s="170">
        <v>10</v>
      </c>
      <c r="AN33" s="166">
        <v>0.02210648148148148</v>
      </c>
      <c r="AO33" s="170">
        <v>4</v>
      </c>
      <c r="AP33" s="170">
        <v>10</v>
      </c>
      <c r="AQ33" s="168">
        <v>0.02171296296296296</v>
      </c>
      <c r="AR33" s="170">
        <v>5</v>
      </c>
      <c r="AS33" s="170">
        <v>30</v>
      </c>
      <c r="AT33" s="166">
        <v>0.06491898148148148</v>
      </c>
      <c r="AU33" s="170">
        <v>2</v>
      </c>
      <c r="AV33" s="55" t="s">
        <v>38</v>
      </c>
    </row>
    <row r="34" spans="1:48" ht="14.25">
      <c r="A34" s="13">
        <v>26</v>
      </c>
      <c r="B34" s="1" t="s">
        <v>53</v>
      </c>
      <c r="C34" s="13" t="s">
        <v>100</v>
      </c>
      <c r="D34" s="55" t="s">
        <v>38</v>
      </c>
      <c r="E34" s="151">
        <v>5</v>
      </c>
      <c r="F34" s="162">
        <v>15</v>
      </c>
      <c r="G34" s="163">
        <f t="shared" si="0"/>
        <v>32</v>
      </c>
      <c r="H34" s="164">
        <v>10</v>
      </c>
      <c r="I34" s="170">
        <v>10</v>
      </c>
      <c r="J34" s="166">
        <v>0.027256944444444445</v>
      </c>
      <c r="K34" s="167">
        <v>4</v>
      </c>
      <c r="L34" s="170">
        <v>12</v>
      </c>
      <c r="M34" s="168">
        <v>0.02871527777777778</v>
      </c>
      <c r="N34" s="167">
        <v>6</v>
      </c>
      <c r="O34" s="170"/>
      <c r="P34" s="172"/>
      <c r="Q34" s="170"/>
      <c r="R34" s="170">
        <v>10</v>
      </c>
      <c r="S34" s="168">
        <v>0.02479166666666667</v>
      </c>
      <c r="T34" s="170">
        <v>5</v>
      </c>
      <c r="U34" s="170"/>
      <c r="V34" s="168"/>
      <c r="W34" s="170"/>
      <c r="X34" s="172">
        <v>10</v>
      </c>
      <c r="Y34" s="171">
        <v>0.023124999999999996</v>
      </c>
      <c r="Z34" s="172">
        <v>3</v>
      </c>
      <c r="AA34" s="172"/>
      <c r="AB34" s="172"/>
      <c r="AC34" s="172"/>
      <c r="AD34" s="172">
        <v>10</v>
      </c>
      <c r="AE34" s="171">
        <v>0.029375</v>
      </c>
      <c r="AF34" s="172">
        <v>1</v>
      </c>
      <c r="AG34" s="174"/>
      <c r="AH34" s="172"/>
      <c r="AI34" s="174"/>
      <c r="AJ34" s="172"/>
      <c r="AK34" s="168"/>
      <c r="AL34" s="170"/>
      <c r="AM34" s="170">
        <v>10</v>
      </c>
      <c r="AN34" s="166">
        <v>0.02424768518518518</v>
      </c>
      <c r="AO34" s="170">
        <v>6</v>
      </c>
      <c r="AP34" s="170">
        <v>10</v>
      </c>
      <c r="AQ34" s="168">
        <v>0.02171296296296296</v>
      </c>
      <c r="AR34" s="170">
        <v>4</v>
      </c>
      <c r="AS34" s="170">
        <v>30</v>
      </c>
      <c r="AT34" s="166">
        <v>0.06784722222222223</v>
      </c>
      <c r="AU34" s="170">
        <v>3</v>
      </c>
      <c r="AV34" s="55" t="s">
        <v>38</v>
      </c>
    </row>
    <row r="35" spans="1:48" ht="14.25">
      <c r="A35" s="13">
        <v>27</v>
      </c>
      <c r="B35" s="1" t="s">
        <v>51</v>
      </c>
      <c r="C35" s="13" t="s">
        <v>95</v>
      </c>
      <c r="D35" s="55" t="s">
        <v>38</v>
      </c>
      <c r="E35" s="151">
        <v>6</v>
      </c>
      <c r="F35" s="162">
        <v>18</v>
      </c>
      <c r="G35" s="163">
        <f t="shared" si="0"/>
        <v>29</v>
      </c>
      <c r="H35" s="164">
        <v>7</v>
      </c>
      <c r="I35" s="170"/>
      <c r="J35" s="166"/>
      <c r="K35" s="167"/>
      <c r="L35" s="170">
        <v>12</v>
      </c>
      <c r="M35" s="168">
        <v>0.02803240740740741</v>
      </c>
      <c r="N35" s="169">
        <v>4</v>
      </c>
      <c r="O35" s="170"/>
      <c r="P35" s="171"/>
      <c r="Q35" s="170"/>
      <c r="R35" s="170">
        <v>10</v>
      </c>
      <c r="S35" s="168">
        <v>0.023171296296296297</v>
      </c>
      <c r="T35" s="170">
        <v>3</v>
      </c>
      <c r="U35" s="170">
        <v>10</v>
      </c>
      <c r="V35" s="168">
        <v>0.02685185185185185</v>
      </c>
      <c r="W35" s="170">
        <v>3</v>
      </c>
      <c r="X35" s="172">
        <v>10</v>
      </c>
      <c r="Y35" s="171">
        <v>0.02314814814814815</v>
      </c>
      <c r="Z35" s="172">
        <v>4</v>
      </c>
      <c r="AA35" s="172"/>
      <c r="AB35" s="172"/>
      <c r="AC35" s="172"/>
      <c r="AD35" s="172"/>
      <c r="AE35" s="172"/>
      <c r="AF35" s="172"/>
      <c r="AG35" s="174">
        <v>5</v>
      </c>
      <c r="AH35" s="171">
        <v>0.01269675925925926</v>
      </c>
      <c r="AI35" s="174">
        <v>4</v>
      </c>
      <c r="AJ35" s="172"/>
      <c r="AK35" s="168"/>
      <c r="AL35" s="170"/>
      <c r="AM35" s="170"/>
      <c r="AN35" s="166"/>
      <c r="AO35" s="170"/>
      <c r="AP35" s="170">
        <v>10</v>
      </c>
      <c r="AQ35" s="168">
        <v>0.021921296296296296</v>
      </c>
      <c r="AR35" s="170">
        <v>7</v>
      </c>
      <c r="AS35" s="170">
        <v>30</v>
      </c>
      <c r="AT35" s="166">
        <v>0.06790509259259259</v>
      </c>
      <c r="AU35" s="170">
        <v>4</v>
      </c>
      <c r="AV35" s="55" t="s">
        <v>38</v>
      </c>
    </row>
    <row r="36" spans="1:48" ht="14.25">
      <c r="A36" s="13">
        <v>28</v>
      </c>
      <c r="B36" s="1" t="s">
        <v>52</v>
      </c>
      <c r="C36" s="13" t="s">
        <v>100</v>
      </c>
      <c r="D36" s="55" t="s">
        <v>38</v>
      </c>
      <c r="E36" s="151">
        <v>7</v>
      </c>
      <c r="F36" s="162">
        <v>25</v>
      </c>
      <c r="G36" s="163">
        <f t="shared" si="0"/>
        <v>44</v>
      </c>
      <c r="H36" s="164">
        <v>8</v>
      </c>
      <c r="I36" s="170">
        <v>10</v>
      </c>
      <c r="J36" s="166">
        <v>0.031157407407407408</v>
      </c>
      <c r="K36" s="167">
        <v>5</v>
      </c>
      <c r="L36" s="170">
        <v>12</v>
      </c>
      <c r="M36" s="168">
        <v>0.03478009259259259</v>
      </c>
      <c r="N36" s="167">
        <v>7</v>
      </c>
      <c r="O36" s="170"/>
      <c r="P36" s="171"/>
      <c r="Q36" s="170"/>
      <c r="R36" s="170"/>
      <c r="S36" s="170"/>
      <c r="T36" s="170"/>
      <c r="U36" s="170"/>
      <c r="V36" s="168"/>
      <c r="W36" s="170"/>
      <c r="X36" s="172">
        <v>10</v>
      </c>
      <c r="Y36" s="171">
        <v>0.025833333333333333</v>
      </c>
      <c r="Z36" s="172">
        <v>6</v>
      </c>
      <c r="AA36" s="172"/>
      <c r="AB36" s="172"/>
      <c r="AC36" s="172"/>
      <c r="AD36" s="172"/>
      <c r="AE36" s="172"/>
      <c r="AF36" s="172"/>
      <c r="AG36" s="170">
        <v>5</v>
      </c>
      <c r="AH36" s="166">
        <v>0.012905092592592591</v>
      </c>
      <c r="AI36" s="169">
        <v>6</v>
      </c>
      <c r="AJ36" s="172">
        <v>50</v>
      </c>
      <c r="AK36" s="168">
        <v>0.14148148148148149</v>
      </c>
      <c r="AL36" s="170">
        <v>4</v>
      </c>
      <c r="AM36" s="170">
        <v>10</v>
      </c>
      <c r="AN36" s="166">
        <v>0.022962962962962966</v>
      </c>
      <c r="AO36" s="170">
        <v>5</v>
      </c>
      <c r="AP36" s="170">
        <v>10</v>
      </c>
      <c r="AQ36" s="168">
        <v>0.021921296296296296</v>
      </c>
      <c r="AR36" s="170">
        <v>6</v>
      </c>
      <c r="AS36" s="170">
        <v>30</v>
      </c>
      <c r="AT36" s="166">
        <v>0.06940972222222223</v>
      </c>
      <c r="AU36" s="170">
        <v>5</v>
      </c>
      <c r="AV36" s="55" t="s">
        <v>38</v>
      </c>
    </row>
    <row r="37" spans="1:48" ht="14.25">
      <c r="A37" s="13">
        <v>29</v>
      </c>
      <c r="B37" s="210" t="s">
        <v>12</v>
      </c>
      <c r="C37" s="13" t="s">
        <v>101</v>
      </c>
      <c r="D37" s="56" t="s">
        <v>39</v>
      </c>
      <c r="E37" s="151">
        <v>1</v>
      </c>
      <c r="F37" s="64">
        <v>5</v>
      </c>
      <c r="G37" s="92">
        <f t="shared" si="0"/>
        <v>10</v>
      </c>
      <c r="H37" s="93">
        <v>10</v>
      </c>
      <c r="I37" s="12">
        <v>10</v>
      </c>
      <c r="J37" s="9">
        <v>0.020613425925925927</v>
      </c>
      <c r="K37" s="17">
        <v>1</v>
      </c>
      <c r="L37" s="30">
        <v>12</v>
      </c>
      <c r="M37" s="40">
        <v>0.023402777777777783</v>
      </c>
      <c r="N37" s="25">
        <v>1</v>
      </c>
      <c r="O37" s="30">
        <v>10</v>
      </c>
      <c r="P37" s="39">
        <v>0.01769675925925926</v>
      </c>
      <c r="Q37" s="30">
        <v>1</v>
      </c>
      <c r="R37" s="30">
        <v>10</v>
      </c>
      <c r="S37" s="40">
        <v>0.018784722222222223</v>
      </c>
      <c r="T37" s="30">
        <v>1</v>
      </c>
      <c r="U37" s="30">
        <v>10</v>
      </c>
      <c r="V37" s="40">
        <v>0.021145833333333332</v>
      </c>
      <c r="W37" s="30">
        <v>1</v>
      </c>
      <c r="X37" s="13">
        <v>10</v>
      </c>
      <c r="Y37" s="39">
        <v>0.018391203703703705</v>
      </c>
      <c r="Z37" s="13">
        <v>1</v>
      </c>
      <c r="AA37" s="13">
        <v>15</v>
      </c>
      <c r="AB37" s="39">
        <v>0.032546296296296295</v>
      </c>
      <c r="AC37" s="13">
        <v>1</v>
      </c>
      <c r="AD37" s="13"/>
      <c r="AE37" s="13"/>
      <c r="AF37" s="13"/>
      <c r="AG37" s="12">
        <v>5</v>
      </c>
      <c r="AH37" s="9">
        <v>0.0103125</v>
      </c>
      <c r="AI37" s="25">
        <v>1</v>
      </c>
      <c r="AJ37" s="1">
        <v>50</v>
      </c>
      <c r="AK37" s="15">
        <v>0.10278935185185185</v>
      </c>
      <c r="AL37" s="30">
        <v>1</v>
      </c>
      <c r="AM37" s="30"/>
      <c r="AN37" s="80"/>
      <c r="AO37" s="30"/>
      <c r="AP37" s="12">
        <v>10</v>
      </c>
      <c r="AQ37" s="15">
        <v>0.018680555555555554</v>
      </c>
      <c r="AR37" s="30">
        <v>1</v>
      </c>
      <c r="AS37" s="30"/>
      <c r="AT37" s="80"/>
      <c r="AU37" s="30"/>
      <c r="AV37" s="48" t="s">
        <v>39</v>
      </c>
    </row>
    <row r="38" spans="1:48" ht="14.25">
      <c r="A38" s="13">
        <v>30</v>
      </c>
      <c r="B38" s="211" t="s">
        <v>134</v>
      </c>
      <c r="C38" s="49" t="s">
        <v>98</v>
      </c>
      <c r="D38" s="56" t="s">
        <v>39</v>
      </c>
      <c r="E38" s="151">
        <v>2</v>
      </c>
      <c r="F38" s="64">
        <v>9</v>
      </c>
      <c r="G38" s="92">
        <f t="shared" si="0"/>
        <v>15</v>
      </c>
      <c r="H38" s="93">
        <v>8</v>
      </c>
      <c r="I38" s="12">
        <v>10</v>
      </c>
      <c r="J38" s="9">
        <v>0.0234375</v>
      </c>
      <c r="K38" s="17">
        <v>2</v>
      </c>
      <c r="L38" s="30">
        <v>12</v>
      </c>
      <c r="M38" s="40">
        <v>0.02532407407407408</v>
      </c>
      <c r="N38" s="25">
        <v>2</v>
      </c>
      <c r="O38" s="30">
        <v>10</v>
      </c>
      <c r="P38" s="39">
        <v>0.018784722222222223</v>
      </c>
      <c r="Q38" s="30">
        <v>2</v>
      </c>
      <c r="R38" s="30">
        <v>10</v>
      </c>
      <c r="S38" s="40">
        <v>0.020069444444444442</v>
      </c>
      <c r="T38" s="30">
        <v>2</v>
      </c>
      <c r="U38" s="30">
        <v>10</v>
      </c>
      <c r="V38" s="40">
        <v>0.02546296296296296</v>
      </c>
      <c r="W38" s="30">
        <v>2</v>
      </c>
      <c r="X38" s="13">
        <v>10</v>
      </c>
      <c r="Y38" s="39">
        <v>0.02008101851851852</v>
      </c>
      <c r="Z38" s="13">
        <v>2</v>
      </c>
      <c r="AA38" s="13"/>
      <c r="AB38" s="13"/>
      <c r="AC38" s="13"/>
      <c r="AD38" s="13"/>
      <c r="AE38" s="13"/>
      <c r="AF38" s="13"/>
      <c r="AG38" s="12"/>
      <c r="AH38" s="9"/>
      <c r="AI38" s="25"/>
      <c r="AJ38" s="1">
        <v>50</v>
      </c>
      <c r="AK38" s="15">
        <v>0.1166087962962963</v>
      </c>
      <c r="AL38" s="30">
        <v>2</v>
      </c>
      <c r="AM38" s="30">
        <v>10</v>
      </c>
      <c r="AN38" s="80">
        <v>0.02039351851851852</v>
      </c>
      <c r="AO38" s="30">
        <v>1</v>
      </c>
      <c r="AP38" s="12"/>
      <c r="AQ38" s="15"/>
      <c r="AR38" s="30"/>
      <c r="AS38" s="30"/>
      <c r="AT38" s="80"/>
      <c r="AU38" s="30"/>
      <c r="AV38" s="48" t="s">
        <v>39</v>
      </c>
    </row>
    <row r="39" spans="1:48" ht="14.25">
      <c r="A39" s="13">
        <v>31</v>
      </c>
      <c r="B39" s="211" t="s">
        <v>54</v>
      </c>
      <c r="C39" s="13" t="s">
        <v>102</v>
      </c>
      <c r="D39" s="56" t="s">
        <v>39</v>
      </c>
      <c r="E39" s="151">
        <v>3</v>
      </c>
      <c r="F39" s="64">
        <v>11</v>
      </c>
      <c r="G39" s="92">
        <f t="shared" si="0"/>
        <v>19</v>
      </c>
      <c r="H39" s="93">
        <v>7</v>
      </c>
      <c r="I39" s="12"/>
      <c r="J39" s="9"/>
      <c r="K39" s="17"/>
      <c r="L39" s="30">
        <v>12</v>
      </c>
      <c r="M39" s="40">
        <v>0.026886574074074077</v>
      </c>
      <c r="N39" s="25">
        <v>4</v>
      </c>
      <c r="O39" s="30"/>
      <c r="P39" s="39"/>
      <c r="Q39" s="30"/>
      <c r="R39" s="30"/>
      <c r="S39" s="30"/>
      <c r="T39" s="30"/>
      <c r="U39" s="30">
        <v>10</v>
      </c>
      <c r="V39" s="40">
        <v>0.023587962962962963</v>
      </c>
      <c r="W39" s="30">
        <v>3</v>
      </c>
      <c r="X39" s="13">
        <v>10</v>
      </c>
      <c r="Y39" s="39">
        <v>0.02152777777777778</v>
      </c>
      <c r="Z39" s="13">
        <v>4</v>
      </c>
      <c r="AA39" s="13"/>
      <c r="AB39" s="13"/>
      <c r="AC39" s="13"/>
      <c r="AD39" s="13"/>
      <c r="AE39" s="13"/>
      <c r="AF39" s="13"/>
      <c r="AG39" s="84">
        <v>5</v>
      </c>
      <c r="AH39" s="19">
        <v>0.011851851851851851</v>
      </c>
      <c r="AI39" s="86">
        <v>3</v>
      </c>
      <c r="AJ39" s="1"/>
      <c r="AK39" s="15"/>
      <c r="AL39" s="30"/>
      <c r="AM39" s="30">
        <v>10</v>
      </c>
      <c r="AN39" s="80">
        <v>0.020648148148148148</v>
      </c>
      <c r="AO39" s="30">
        <v>2</v>
      </c>
      <c r="AP39" s="12">
        <v>10</v>
      </c>
      <c r="AQ39" s="15">
        <v>0.020613425925925927</v>
      </c>
      <c r="AR39" s="30">
        <v>2</v>
      </c>
      <c r="AS39" s="30">
        <v>30</v>
      </c>
      <c r="AT39" s="80">
        <v>0.0629050925925926</v>
      </c>
      <c r="AU39" s="30">
        <v>1</v>
      </c>
      <c r="AV39" s="48" t="s">
        <v>39</v>
      </c>
    </row>
    <row r="40" spans="1:48" ht="14.25">
      <c r="A40" s="13">
        <v>32</v>
      </c>
      <c r="B40" s="65" t="s">
        <v>18</v>
      </c>
      <c r="C40" s="49" t="s">
        <v>98</v>
      </c>
      <c r="D40" s="56" t="s">
        <v>39</v>
      </c>
      <c r="E40" s="151">
        <v>4</v>
      </c>
      <c r="F40" s="64">
        <v>13</v>
      </c>
      <c r="G40" s="92">
        <f t="shared" si="0"/>
        <v>23</v>
      </c>
      <c r="H40" s="93">
        <v>8</v>
      </c>
      <c r="I40" s="12">
        <v>10</v>
      </c>
      <c r="J40" s="15">
        <v>0.02508101851851852</v>
      </c>
      <c r="K40" s="17">
        <v>3</v>
      </c>
      <c r="L40" s="30">
        <v>12</v>
      </c>
      <c r="M40" s="40">
        <v>0.026458333333333334</v>
      </c>
      <c r="N40" s="17">
        <v>3</v>
      </c>
      <c r="O40" s="30"/>
      <c r="P40" s="39"/>
      <c r="Q40" s="30"/>
      <c r="R40" s="30"/>
      <c r="S40" s="30"/>
      <c r="T40" s="30"/>
      <c r="U40" s="30">
        <v>10</v>
      </c>
      <c r="V40" s="40">
        <v>0.024849537037037035</v>
      </c>
      <c r="W40" s="30">
        <v>4</v>
      </c>
      <c r="X40" s="13">
        <v>10</v>
      </c>
      <c r="Y40" s="39">
        <v>0.021226851851851854</v>
      </c>
      <c r="Z40" s="13">
        <v>3</v>
      </c>
      <c r="AA40" s="13"/>
      <c r="AB40" s="13"/>
      <c r="AC40" s="13"/>
      <c r="AD40" s="13"/>
      <c r="AE40" s="13"/>
      <c r="AF40" s="13"/>
      <c r="AG40" s="84">
        <v>5</v>
      </c>
      <c r="AH40" s="19">
        <v>0.011712962962962965</v>
      </c>
      <c r="AI40" s="86">
        <v>2</v>
      </c>
      <c r="AJ40" s="1"/>
      <c r="AK40" s="15"/>
      <c r="AL40" s="30"/>
      <c r="AM40" s="30">
        <v>10</v>
      </c>
      <c r="AN40" s="80">
        <v>0.021585648148148145</v>
      </c>
      <c r="AO40" s="30">
        <v>3</v>
      </c>
      <c r="AP40" s="12">
        <v>10</v>
      </c>
      <c r="AQ40" s="15">
        <v>0.020983796296296296</v>
      </c>
      <c r="AR40" s="30">
        <v>3</v>
      </c>
      <c r="AS40" s="30">
        <v>30</v>
      </c>
      <c r="AT40" s="80">
        <v>0.06303240740740741</v>
      </c>
      <c r="AU40" s="30">
        <v>2</v>
      </c>
      <c r="AV40" s="48" t="s">
        <v>39</v>
      </c>
    </row>
    <row r="41" spans="1:48" ht="14.25">
      <c r="A41" s="13">
        <v>33</v>
      </c>
      <c r="B41" s="1" t="s">
        <v>57</v>
      </c>
      <c r="C41" s="13" t="s">
        <v>104</v>
      </c>
      <c r="D41" s="56" t="s">
        <v>39</v>
      </c>
      <c r="E41" s="151">
        <v>5</v>
      </c>
      <c r="F41" s="64">
        <v>18</v>
      </c>
      <c r="G41" s="92">
        <f t="shared" si="0"/>
        <v>30</v>
      </c>
      <c r="H41" s="93">
        <v>7</v>
      </c>
      <c r="I41" s="12"/>
      <c r="J41" s="9"/>
      <c r="K41" s="17"/>
      <c r="L41" s="30">
        <v>12</v>
      </c>
      <c r="M41" s="40">
        <v>0.029074074074074075</v>
      </c>
      <c r="N41" s="25">
        <v>6</v>
      </c>
      <c r="O41" s="30"/>
      <c r="P41" s="39"/>
      <c r="Q41" s="30"/>
      <c r="R41" s="30">
        <v>10</v>
      </c>
      <c r="S41" s="40">
        <v>0.024988425925925928</v>
      </c>
      <c r="T41" s="30">
        <v>3</v>
      </c>
      <c r="U41" s="30"/>
      <c r="V41" s="40"/>
      <c r="W41" s="30"/>
      <c r="X41" s="13"/>
      <c r="Y41" s="13"/>
      <c r="Z41" s="13"/>
      <c r="AA41" s="13"/>
      <c r="AB41" s="13"/>
      <c r="AC41" s="13"/>
      <c r="AD41" s="13"/>
      <c r="AE41" s="13"/>
      <c r="AF41" s="13"/>
      <c r="AG41" s="12">
        <v>5</v>
      </c>
      <c r="AH41" s="9">
        <v>0.012650462962962962</v>
      </c>
      <c r="AI41" s="25">
        <v>6</v>
      </c>
      <c r="AJ41" s="8">
        <v>50</v>
      </c>
      <c r="AK41" s="14">
        <v>0.13196759259259258</v>
      </c>
      <c r="AL41" s="30">
        <v>4</v>
      </c>
      <c r="AM41" s="30">
        <v>10</v>
      </c>
      <c r="AN41" s="80">
        <v>0.022037037037037036</v>
      </c>
      <c r="AO41" s="30">
        <v>4</v>
      </c>
      <c r="AP41" s="12">
        <v>10</v>
      </c>
      <c r="AQ41" s="15">
        <v>0.020995370370370373</v>
      </c>
      <c r="AR41" s="30">
        <v>4</v>
      </c>
      <c r="AS41" s="30">
        <v>30</v>
      </c>
      <c r="AT41" s="80">
        <v>0.06314814814814815</v>
      </c>
      <c r="AU41" s="30">
        <v>3</v>
      </c>
      <c r="AV41" s="48" t="s">
        <v>39</v>
      </c>
    </row>
    <row r="42" spans="1:48" ht="14.25">
      <c r="A42" s="13">
        <v>34</v>
      </c>
      <c r="B42" s="1" t="s">
        <v>28</v>
      </c>
      <c r="C42" s="13" t="s">
        <v>104</v>
      </c>
      <c r="D42" s="56" t="s">
        <v>39</v>
      </c>
      <c r="E42" s="151">
        <v>6</v>
      </c>
      <c r="F42" s="64">
        <v>21</v>
      </c>
      <c r="G42" s="92">
        <f t="shared" si="0"/>
        <v>45</v>
      </c>
      <c r="H42" s="93">
        <v>9</v>
      </c>
      <c r="I42" s="12">
        <v>10</v>
      </c>
      <c r="J42" s="9">
        <v>0.028738425925925928</v>
      </c>
      <c r="K42" s="17">
        <v>5</v>
      </c>
      <c r="L42" s="30">
        <v>12</v>
      </c>
      <c r="M42" s="40">
        <v>0.029212962962962965</v>
      </c>
      <c r="N42" s="25">
        <v>7</v>
      </c>
      <c r="O42" s="30">
        <v>10</v>
      </c>
      <c r="P42" s="39">
        <v>0.0271875</v>
      </c>
      <c r="Q42" s="30">
        <v>4</v>
      </c>
      <c r="R42" s="30"/>
      <c r="S42" s="30"/>
      <c r="T42" s="30"/>
      <c r="U42" s="30">
        <v>10</v>
      </c>
      <c r="V42" s="40">
        <v>0.027476851851851853</v>
      </c>
      <c r="W42" s="30">
        <v>6</v>
      </c>
      <c r="X42" s="13">
        <v>10</v>
      </c>
      <c r="Y42" s="39">
        <v>0.023032407407407404</v>
      </c>
      <c r="Z42" s="13">
        <v>5</v>
      </c>
      <c r="AA42" s="13"/>
      <c r="AB42" s="13"/>
      <c r="AC42" s="13"/>
      <c r="AD42" s="13"/>
      <c r="AE42" s="13"/>
      <c r="AF42" s="13"/>
      <c r="AG42" s="12">
        <v>5</v>
      </c>
      <c r="AH42" s="9">
        <v>0.011921296296296298</v>
      </c>
      <c r="AI42" s="25">
        <v>4</v>
      </c>
      <c r="AJ42" s="8">
        <v>50</v>
      </c>
      <c r="AK42" s="14">
        <v>0.1292824074074074</v>
      </c>
      <c r="AL42" s="30">
        <v>3</v>
      </c>
      <c r="AM42" s="30">
        <v>10</v>
      </c>
      <c r="AN42" s="80">
        <v>0.02378472222222222</v>
      </c>
      <c r="AO42" s="30">
        <v>6</v>
      </c>
      <c r="AP42" s="12"/>
      <c r="AQ42" s="15"/>
      <c r="AR42" s="30"/>
      <c r="AS42" s="30">
        <v>30</v>
      </c>
      <c r="AT42" s="80">
        <v>0.07020833333333333</v>
      </c>
      <c r="AU42" s="30">
        <v>5</v>
      </c>
      <c r="AV42" s="48" t="s">
        <v>39</v>
      </c>
    </row>
    <row r="43" spans="1:48" ht="14.25">
      <c r="A43" s="13">
        <v>35</v>
      </c>
      <c r="B43" s="1" t="s">
        <v>25</v>
      </c>
      <c r="C43" s="13" t="s">
        <v>105</v>
      </c>
      <c r="D43" s="56" t="s">
        <v>39</v>
      </c>
      <c r="E43" s="151">
        <v>7</v>
      </c>
      <c r="F43" s="64">
        <v>23</v>
      </c>
      <c r="G43" s="92">
        <f t="shared" si="0"/>
        <v>44</v>
      </c>
      <c r="H43" s="93">
        <v>9</v>
      </c>
      <c r="I43" s="12">
        <v>10</v>
      </c>
      <c r="J43" s="9">
        <v>0.02684027777777778</v>
      </c>
      <c r="K43" s="17">
        <v>4</v>
      </c>
      <c r="L43" s="30">
        <v>12</v>
      </c>
      <c r="M43" s="40">
        <v>0.02883101851851852</v>
      </c>
      <c r="N43" s="25">
        <v>5</v>
      </c>
      <c r="O43" s="30"/>
      <c r="P43" s="39"/>
      <c r="Q43" s="30"/>
      <c r="R43" s="30"/>
      <c r="S43" s="30"/>
      <c r="T43" s="30"/>
      <c r="U43" s="30">
        <v>10</v>
      </c>
      <c r="V43" s="40">
        <v>0.027210648148148147</v>
      </c>
      <c r="W43" s="30">
        <v>5</v>
      </c>
      <c r="X43" s="13">
        <v>10</v>
      </c>
      <c r="Y43" s="39">
        <v>0.024097222222222225</v>
      </c>
      <c r="Z43" s="13">
        <v>6</v>
      </c>
      <c r="AA43" s="13"/>
      <c r="AB43" s="13"/>
      <c r="AC43" s="13"/>
      <c r="AD43" s="13"/>
      <c r="AE43" s="13"/>
      <c r="AF43" s="13"/>
      <c r="AG43" s="12">
        <v>5</v>
      </c>
      <c r="AH43" s="9">
        <v>0.012627314814814815</v>
      </c>
      <c r="AI43" s="25">
        <v>5</v>
      </c>
      <c r="AJ43" s="1">
        <v>50</v>
      </c>
      <c r="AK43" s="15">
        <v>0.13605324074074074</v>
      </c>
      <c r="AL43" s="30">
        <v>5</v>
      </c>
      <c r="AM43" s="30">
        <v>10</v>
      </c>
      <c r="AN43" s="80">
        <v>0.02361111111111111</v>
      </c>
      <c r="AO43" s="30">
        <v>5</v>
      </c>
      <c r="AP43" s="12">
        <v>10</v>
      </c>
      <c r="AQ43" s="15">
        <v>0.022164351851851852</v>
      </c>
      <c r="AR43" s="30">
        <v>5</v>
      </c>
      <c r="AS43" s="30">
        <v>30</v>
      </c>
      <c r="AT43" s="80">
        <v>0.06599537037037037</v>
      </c>
      <c r="AU43" s="30">
        <v>4</v>
      </c>
      <c r="AV43" s="48" t="s">
        <v>39</v>
      </c>
    </row>
    <row r="44" spans="1:48" ht="14.25">
      <c r="A44" s="13">
        <v>36</v>
      </c>
      <c r="B44" s="1" t="s">
        <v>30</v>
      </c>
      <c r="C44" s="13" t="s">
        <v>102</v>
      </c>
      <c r="D44" s="56" t="s">
        <v>39</v>
      </c>
      <c r="E44" s="151">
        <v>8</v>
      </c>
      <c r="F44" s="64">
        <v>27</v>
      </c>
      <c r="G44" s="92">
        <f t="shared" si="0"/>
        <v>63</v>
      </c>
      <c r="H44" s="93">
        <v>10</v>
      </c>
      <c r="I44" s="12">
        <v>10</v>
      </c>
      <c r="J44" s="9">
        <v>0.03026620370370371</v>
      </c>
      <c r="K44" s="17">
        <v>6</v>
      </c>
      <c r="L44" s="30">
        <v>12</v>
      </c>
      <c r="M44" s="40">
        <v>0.030983796296296297</v>
      </c>
      <c r="N44" s="25">
        <v>8</v>
      </c>
      <c r="O44" s="30">
        <v>10</v>
      </c>
      <c r="P44" s="39">
        <v>0.023715277777777776</v>
      </c>
      <c r="Q44" s="30">
        <v>3</v>
      </c>
      <c r="R44" s="30"/>
      <c r="S44" s="30"/>
      <c r="T44" s="30"/>
      <c r="U44" s="30">
        <v>10</v>
      </c>
      <c r="V44" s="40">
        <v>0.028125</v>
      </c>
      <c r="W44" s="30">
        <v>7</v>
      </c>
      <c r="X44" s="13">
        <v>10</v>
      </c>
      <c r="Y44" s="39">
        <v>0.02659722222222222</v>
      </c>
      <c r="Z44" s="13">
        <v>7</v>
      </c>
      <c r="AA44" s="13"/>
      <c r="AB44" s="13"/>
      <c r="AC44" s="13"/>
      <c r="AD44" s="13"/>
      <c r="AE44" s="13"/>
      <c r="AF44" s="13"/>
      <c r="AG44" s="12">
        <v>5</v>
      </c>
      <c r="AH44" s="9">
        <v>0.013402777777777777</v>
      </c>
      <c r="AI44" s="25">
        <v>7</v>
      </c>
      <c r="AJ44" s="8">
        <v>50</v>
      </c>
      <c r="AK44" s="61">
        <v>0.14233796296296297</v>
      </c>
      <c r="AL44" s="30">
        <v>6</v>
      </c>
      <c r="AM44" s="30">
        <v>10</v>
      </c>
      <c r="AN44" s="80">
        <v>0.024652777777777777</v>
      </c>
      <c r="AO44" s="30">
        <v>7</v>
      </c>
      <c r="AP44" s="12">
        <v>10</v>
      </c>
      <c r="AQ44" s="15">
        <v>0.0241087962962963</v>
      </c>
      <c r="AR44" s="30">
        <v>6</v>
      </c>
      <c r="AS44" s="30">
        <v>30</v>
      </c>
      <c r="AT44" s="80">
        <v>0.07722222222222223</v>
      </c>
      <c r="AU44" s="30">
        <v>6</v>
      </c>
      <c r="AV44" s="48" t="s">
        <v>39</v>
      </c>
    </row>
    <row r="45" spans="1:48" ht="14.25">
      <c r="A45" s="13">
        <v>37</v>
      </c>
      <c r="B45" s="1" t="s">
        <v>56</v>
      </c>
      <c r="C45" s="13" t="s">
        <v>102</v>
      </c>
      <c r="D45" s="56" t="s">
        <v>39</v>
      </c>
      <c r="E45" s="151">
        <v>9</v>
      </c>
      <c r="F45" s="64">
        <v>41</v>
      </c>
      <c r="G45" s="92">
        <f t="shared" si="0"/>
        <v>41</v>
      </c>
      <c r="H45" s="93">
        <v>5</v>
      </c>
      <c r="I45" s="12"/>
      <c r="J45" s="9"/>
      <c r="K45" s="17"/>
      <c r="L45" s="30">
        <v>12</v>
      </c>
      <c r="M45" s="40">
        <v>0.0352662037037037</v>
      </c>
      <c r="N45" s="25">
        <v>10</v>
      </c>
      <c r="O45" s="30"/>
      <c r="P45" s="13"/>
      <c r="Q45" s="30"/>
      <c r="R45" s="30"/>
      <c r="S45" s="30"/>
      <c r="T45" s="30"/>
      <c r="U45" s="30">
        <v>10</v>
      </c>
      <c r="V45" s="40">
        <v>0.028784722222222225</v>
      </c>
      <c r="W45" s="30">
        <v>8</v>
      </c>
      <c r="X45" s="13">
        <v>10</v>
      </c>
      <c r="Y45" s="39">
        <v>0.02890046296296296</v>
      </c>
      <c r="Z45" s="13">
        <v>8</v>
      </c>
      <c r="AA45" s="13"/>
      <c r="AB45" s="13"/>
      <c r="AC45" s="13"/>
      <c r="AD45" s="13"/>
      <c r="AE45" s="13"/>
      <c r="AF45" s="13"/>
      <c r="AG45" s="84"/>
      <c r="AH45" s="1"/>
      <c r="AI45" s="85"/>
      <c r="AJ45" s="1"/>
      <c r="AK45" s="15"/>
      <c r="AL45" s="30"/>
      <c r="AM45" s="30">
        <v>10</v>
      </c>
      <c r="AN45" s="80">
        <v>0.0296412037037037</v>
      </c>
      <c r="AO45" s="30">
        <v>8</v>
      </c>
      <c r="AP45" s="12">
        <v>10</v>
      </c>
      <c r="AQ45" s="15">
        <v>0.026689814814814816</v>
      </c>
      <c r="AR45" s="30">
        <v>7</v>
      </c>
      <c r="AS45" s="30"/>
      <c r="AT45" s="80"/>
      <c r="AU45" s="30"/>
      <c r="AV45" s="48" t="s">
        <v>39</v>
      </c>
    </row>
    <row r="46" spans="1:48" ht="14.25">
      <c r="A46" s="13">
        <v>38</v>
      </c>
      <c r="B46" s="1" t="s">
        <v>55</v>
      </c>
      <c r="C46" s="13" t="s">
        <v>101</v>
      </c>
      <c r="D46" s="56" t="s">
        <v>39</v>
      </c>
      <c r="E46" s="151">
        <v>10</v>
      </c>
      <c r="F46" s="64"/>
      <c r="G46" s="92">
        <f t="shared" si="0"/>
        <v>8</v>
      </c>
      <c r="H46" s="93">
        <v>1</v>
      </c>
      <c r="I46" s="12"/>
      <c r="J46" s="9"/>
      <c r="K46" s="17"/>
      <c r="L46" s="30"/>
      <c r="M46" s="40"/>
      <c r="N46" s="25"/>
      <c r="O46" s="30"/>
      <c r="P46" s="13"/>
      <c r="Q46" s="30"/>
      <c r="R46" s="30"/>
      <c r="S46" s="30"/>
      <c r="T46" s="30"/>
      <c r="U46" s="30"/>
      <c r="V46" s="40"/>
      <c r="W46" s="30"/>
      <c r="X46" s="13"/>
      <c r="Y46" s="39"/>
      <c r="Z46" s="13"/>
      <c r="AA46" s="13"/>
      <c r="AB46" s="13"/>
      <c r="AC46" s="13"/>
      <c r="AD46" s="13"/>
      <c r="AE46" s="13"/>
      <c r="AF46" s="13"/>
      <c r="AG46" s="84">
        <v>5</v>
      </c>
      <c r="AH46" s="19">
        <v>0.01664351851851852</v>
      </c>
      <c r="AI46" s="85">
        <v>8</v>
      </c>
      <c r="AJ46" s="1"/>
      <c r="AK46" s="15"/>
      <c r="AL46" s="30"/>
      <c r="AM46" s="30"/>
      <c r="AN46" s="80"/>
      <c r="AO46" s="30"/>
      <c r="AP46" s="12"/>
      <c r="AQ46" s="15"/>
      <c r="AR46" s="30"/>
      <c r="AS46" s="30"/>
      <c r="AT46" s="80"/>
      <c r="AU46" s="30"/>
      <c r="AV46" s="48" t="s">
        <v>39</v>
      </c>
    </row>
    <row r="47" spans="1:48" ht="14.25">
      <c r="A47" s="13">
        <v>39</v>
      </c>
      <c r="B47" s="1" t="s">
        <v>123</v>
      </c>
      <c r="C47" s="13" t="s">
        <v>104</v>
      </c>
      <c r="D47" s="56" t="s">
        <v>39</v>
      </c>
      <c r="E47" s="151">
        <v>11</v>
      </c>
      <c r="F47" s="64"/>
      <c r="G47" s="92">
        <f t="shared" si="0"/>
        <v>9</v>
      </c>
      <c r="H47" s="93">
        <v>1</v>
      </c>
      <c r="I47" s="12"/>
      <c r="J47" s="9"/>
      <c r="K47" s="17"/>
      <c r="L47" s="30">
        <v>12</v>
      </c>
      <c r="M47" s="40">
        <v>0.03152777777777777</v>
      </c>
      <c r="N47" s="25">
        <v>9</v>
      </c>
      <c r="O47" s="30"/>
      <c r="P47" s="13"/>
      <c r="Q47" s="30"/>
      <c r="R47" s="30"/>
      <c r="S47" s="30"/>
      <c r="T47" s="30"/>
      <c r="U47" s="30"/>
      <c r="V47" s="40"/>
      <c r="W47" s="30"/>
      <c r="X47" s="13"/>
      <c r="Y47" s="39"/>
      <c r="Z47" s="13"/>
      <c r="AA47" s="13"/>
      <c r="AB47" s="13"/>
      <c r="AC47" s="13"/>
      <c r="AD47" s="13"/>
      <c r="AE47" s="13"/>
      <c r="AF47" s="13"/>
      <c r="AG47" s="12"/>
      <c r="AH47" s="9"/>
      <c r="AI47" s="25"/>
      <c r="AJ47" s="8"/>
      <c r="AK47" s="14"/>
      <c r="AL47" s="30"/>
      <c r="AM47" s="30"/>
      <c r="AN47" s="80"/>
      <c r="AO47" s="30"/>
      <c r="AP47" s="12"/>
      <c r="AQ47" s="15"/>
      <c r="AR47" s="30"/>
      <c r="AS47" s="30"/>
      <c r="AT47" s="80"/>
      <c r="AU47" s="30"/>
      <c r="AV47" s="48" t="s">
        <v>39</v>
      </c>
    </row>
    <row r="48" spans="1:48" ht="14.25">
      <c r="A48" s="13">
        <v>40</v>
      </c>
      <c r="B48" s="210" t="s">
        <v>61</v>
      </c>
      <c r="C48" s="13" t="s">
        <v>106</v>
      </c>
      <c r="D48" s="57" t="s">
        <v>40</v>
      </c>
      <c r="E48" s="151">
        <v>1</v>
      </c>
      <c r="F48" s="122">
        <v>6</v>
      </c>
      <c r="G48" s="123">
        <f t="shared" si="0"/>
        <v>14</v>
      </c>
      <c r="H48" s="124">
        <v>8</v>
      </c>
      <c r="I48" s="125">
        <v>3</v>
      </c>
      <c r="J48" s="126">
        <v>0.005127314814814815</v>
      </c>
      <c r="K48" s="127">
        <v>2</v>
      </c>
      <c r="L48" s="125">
        <v>12</v>
      </c>
      <c r="M48" s="128">
        <v>0.02659722222222222</v>
      </c>
      <c r="N48" s="129">
        <v>2</v>
      </c>
      <c r="O48" s="125">
        <v>10</v>
      </c>
      <c r="P48" s="130">
        <v>0.019930555555555556</v>
      </c>
      <c r="Q48" s="125">
        <v>1</v>
      </c>
      <c r="R48" s="125">
        <v>5</v>
      </c>
      <c r="S48" s="128">
        <v>0.010775462962962964</v>
      </c>
      <c r="T48" s="125">
        <v>3</v>
      </c>
      <c r="U48" s="125">
        <v>5</v>
      </c>
      <c r="V48" s="128">
        <v>0.011122685185185185</v>
      </c>
      <c r="W48" s="125">
        <v>1</v>
      </c>
      <c r="X48" s="131">
        <v>10</v>
      </c>
      <c r="Y48" s="130">
        <v>0.020972222222222222</v>
      </c>
      <c r="Z48" s="131">
        <v>1</v>
      </c>
      <c r="AA48" s="131"/>
      <c r="AB48" s="131"/>
      <c r="AC48" s="131"/>
      <c r="AD48" s="131"/>
      <c r="AE48" s="131"/>
      <c r="AF48" s="131"/>
      <c r="AG48" s="132">
        <v>5</v>
      </c>
      <c r="AH48" s="130">
        <v>0.011284722222222222</v>
      </c>
      <c r="AI48" s="132">
        <v>1</v>
      </c>
      <c r="AJ48" s="131"/>
      <c r="AK48" s="128"/>
      <c r="AL48" s="125"/>
      <c r="AM48" s="125"/>
      <c r="AN48" s="126"/>
      <c r="AO48" s="125"/>
      <c r="AP48" s="125">
        <v>5</v>
      </c>
      <c r="AQ48" s="128">
        <v>0.01019675925925926</v>
      </c>
      <c r="AR48" s="125">
        <v>3</v>
      </c>
      <c r="AS48" s="125"/>
      <c r="AT48" s="126"/>
      <c r="AU48" s="125"/>
      <c r="AV48" s="57" t="s">
        <v>40</v>
      </c>
    </row>
    <row r="49" spans="1:48" ht="14.25">
      <c r="A49" s="13">
        <v>41</v>
      </c>
      <c r="B49" s="211" t="s">
        <v>121</v>
      </c>
      <c r="C49" s="13" t="s">
        <v>109</v>
      </c>
      <c r="D49" s="57" t="s">
        <v>40</v>
      </c>
      <c r="E49" s="151">
        <v>2</v>
      </c>
      <c r="F49" s="122">
        <v>6</v>
      </c>
      <c r="G49" s="123">
        <f t="shared" si="0"/>
        <v>15</v>
      </c>
      <c r="H49" s="124">
        <v>9</v>
      </c>
      <c r="I49" s="125">
        <v>3</v>
      </c>
      <c r="J49" s="126">
        <v>0.005277777777777777</v>
      </c>
      <c r="K49" s="127">
        <v>3</v>
      </c>
      <c r="L49" s="125">
        <v>12</v>
      </c>
      <c r="M49" s="128">
        <v>0.025752314814814815</v>
      </c>
      <c r="N49" s="129">
        <v>1</v>
      </c>
      <c r="O49" s="125"/>
      <c r="P49" s="131"/>
      <c r="Q49" s="125"/>
      <c r="R49" s="125">
        <v>5</v>
      </c>
      <c r="S49" s="128">
        <v>0.010775462962962964</v>
      </c>
      <c r="T49" s="125">
        <v>2</v>
      </c>
      <c r="U49" s="125">
        <v>5</v>
      </c>
      <c r="V49" s="128">
        <v>0.011655092592592594</v>
      </c>
      <c r="W49" s="125">
        <v>2</v>
      </c>
      <c r="X49" s="131">
        <v>10</v>
      </c>
      <c r="Y49" s="130">
        <v>0.020983796296296296</v>
      </c>
      <c r="Z49" s="131">
        <v>2</v>
      </c>
      <c r="AA49" s="131"/>
      <c r="AB49" s="131"/>
      <c r="AC49" s="131"/>
      <c r="AD49" s="131"/>
      <c r="AE49" s="131"/>
      <c r="AF49" s="131"/>
      <c r="AG49" s="132">
        <v>5</v>
      </c>
      <c r="AH49" s="130">
        <v>0.011331018518518518</v>
      </c>
      <c r="AI49" s="132">
        <v>2</v>
      </c>
      <c r="AJ49" s="131"/>
      <c r="AK49" s="128"/>
      <c r="AL49" s="125"/>
      <c r="AM49" s="125">
        <v>10</v>
      </c>
      <c r="AN49" s="126">
        <v>0.02070601851851852</v>
      </c>
      <c r="AO49" s="125">
        <v>1</v>
      </c>
      <c r="AP49" s="125">
        <v>5</v>
      </c>
      <c r="AQ49" s="128">
        <v>0.009699074074074074</v>
      </c>
      <c r="AR49" s="125">
        <v>1</v>
      </c>
      <c r="AS49" s="125">
        <v>30</v>
      </c>
      <c r="AT49" s="126">
        <v>0.06347222222222222</v>
      </c>
      <c r="AU49" s="125">
        <v>1</v>
      </c>
      <c r="AV49" s="57" t="s">
        <v>40</v>
      </c>
    </row>
    <row r="50" spans="1:48" ht="14.25">
      <c r="A50" s="13">
        <v>42</v>
      </c>
      <c r="B50" s="211" t="s">
        <v>78</v>
      </c>
      <c r="C50" s="13" t="s">
        <v>103</v>
      </c>
      <c r="D50" s="57" t="s">
        <v>40</v>
      </c>
      <c r="E50" s="151">
        <v>3</v>
      </c>
      <c r="F50" s="122">
        <v>6</v>
      </c>
      <c r="G50" s="123">
        <f t="shared" si="0"/>
        <v>23</v>
      </c>
      <c r="H50" s="124">
        <v>11</v>
      </c>
      <c r="I50" s="125">
        <v>3</v>
      </c>
      <c r="J50" s="126">
        <v>0.005092592592592592</v>
      </c>
      <c r="K50" s="127">
        <v>1</v>
      </c>
      <c r="L50" s="125">
        <v>12</v>
      </c>
      <c r="M50" s="128">
        <v>0.027071759259259257</v>
      </c>
      <c r="N50" s="129">
        <v>3</v>
      </c>
      <c r="O50" s="125">
        <v>10</v>
      </c>
      <c r="P50" s="130">
        <v>0.02017361111111111</v>
      </c>
      <c r="Q50" s="125">
        <v>2</v>
      </c>
      <c r="R50" s="125">
        <v>5</v>
      </c>
      <c r="S50" s="128">
        <v>0.010775462962962964</v>
      </c>
      <c r="T50" s="125">
        <v>1</v>
      </c>
      <c r="U50" s="125"/>
      <c r="V50" s="128"/>
      <c r="W50" s="125"/>
      <c r="X50" s="131">
        <v>10</v>
      </c>
      <c r="Y50" s="130">
        <v>0.021631944444444443</v>
      </c>
      <c r="Z50" s="131">
        <v>3</v>
      </c>
      <c r="AA50" s="131">
        <v>15</v>
      </c>
      <c r="AB50" s="130">
        <v>0.038981481481481485</v>
      </c>
      <c r="AC50" s="131">
        <v>1</v>
      </c>
      <c r="AD50" s="131">
        <v>10</v>
      </c>
      <c r="AE50" s="130">
        <v>0.027094907407407404</v>
      </c>
      <c r="AF50" s="131">
        <v>1</v>
      </c>
      <c r="AG50" s="132">
        <v>5</v>
      </c>
      <c r="AH50" s="130">
        <v>0.011481481481481483</v>
      </c>
      <c r="AI50" s="132">
        <v>3</v>
      </c>
      <c r="AJ50" s="131"/>
      <c r="AK50" s="128"/>
      <c r="AL50" s="125"/>
      <c r="AM50" s="125">
        <v>10</v>
      </c>
      <c r="AN50" s="126">
        <v>0.022164351851851852</v>
      </c>
      <c r="AO50" s="125">
        <v>2</v>
      </c>
      <c r="AP50" s="125">
        <v>5</v>
      </c>
      <c r="AQ50" s="128">
        <v>0.010046296296296296</v>
      </c>
      <c r="AR50" s="125">
        <v>2</v>
      </c>
      <c r="AS50" s="125">
        <v>30</v>
      </c>
      <c r="AT50" s="126">
        <v>0.06810185185185186</v>
      </c>
      <c r="AU50" s="125">
        <v>4</v>
      </c>
      <c r="AV50" s="57" t="s">
        <v>39</v>
      </c>
    </row>
    <row r="51" spans="1:48" ht="14.25">
      <c r="A51" s="13">
        <v>43</v>
      </c>
      <c r="B51" s="1" t="s">
        <v>132</v>
      </c>
      <c r="C51" s="13" t="s">
        <v>109</v>
      </c>
      <c r="D51" s="57" t="s">
        <v>40</v>
      </c>
      <c r="E51" s="151">
        <v>4</v>
      </c>
      <c r="F51" s="122">
        <v>17</v>
      </c>
      <c r="G51" s="123">
        <f>K51+N51+Q51+T51+W51+Z51+AC51+AF51+AI51+AL51+AO51+AR51+AU51</f>
        <v>22</v>
      </c>
      <c r="H51" s="124">
        <v>6</v>
      </c>
      <c r="I51" s="125">
        <v>3</v>
      </c>
      <c r="J51" s="126">
        <v>0.005578703703703704</v>
      </c>
      <c r="K51" s="127">
        <v>4</v>
      </c>
      <c r="L51" s="125">
        <v>12</v>
      </c>
      <c r="M51" s="128">
        <v>0.02803240740740741</v>
      </c>
      <c r="N51" s="133" t="s">
        <v>152</v>
      </c>
      <c r="O51" s="125"/>
      <c r="P51" s="130"/>
      <c r="Q51" s="125"/>
      <c r="R51" s="125">
        <v>5</v>
      </c>
      <c r="S51" s="128">
        <v>0.011817129629629629</v>
      </c>
      <c r="T51" s="125">
        <v>4</v>
      </c>
      <c r="U51" s="125">
        <v>5</v>
      </c>
      <c r="V51" s="128">
        <v>0.012743055555555556</v>
      </c>
      <c r="W51" s="125">
        <v>3</v>
      </c>
      <c r="X51" s="131"/>
      <c r="Y51" s="131"/>
      <c r="Z51" s="131"/>
      <c r="AA51" s="131"/>
      <c r="AB51" s="131"/>
      <c r="AC51" s="131"/>
      <c r="AD51" s="131"/>
      <c r="AE51" s="131"/>
      <c r="AF51" s="131"/>
      <c r="AG51" s="132">
        <v>5</v>
      </c>
      <c r="AH51" s="130">
        <v>0.013194444444444444</v>
      </c>
      <c r="AI51" s="132">
        <v>5</v>
      </c>
      <c r="AJ51" s="131"/>
      <c r="AK51" s="128"/>
      <c r="AL51" s="125"/>
      <c r="AM51" s="125"/>
      <c r="AN51" s="126"/>
      <c r="AO51" s="125"/>
      <c r="AP51" s="125"/>
      <c r="AQ51" s="128"/>
      <c r="AR51" s="125"/>
      <c r="AS51" s="125">
        <v>30</v>
      </c>
      <c r="AT51" s="126">
        <v>0.06616898148148148</v>
      </c>
      <c r="AU51" s="125">
        <v>2</v>
      </c>
      <c r="AV51" s="57" t="s">
        <v>40</v>
      </c>
    </row>
    <row r="52" spans="1:49" ht="14.25">
      <c r="A52" s="13">
        <v>44</v>
      </c>
      <c r="B52" s="1" t="s">
        <v>62</v>
      </c>
      <c r="C52" s="13" t="s">
        <v>108</v>
      </c>
      <c r="D52" s="57" t="s">
        <v>40</v>
      </c>
      <c r="E52" s="151">
        <v>5</v>
      </c>
      <c r="F52" s="122">
        <v>18</v>
      </c>
      <c r="G52" s="123">
        <f t="shared" si="0"/>
        <v>40</v>
      </c>
      <c r="H52" s="124">
        <v>9</v>
      </c>
      <c r="I52" s="125">
        <v>3</v>
      </c>
      <c r="J52" s="126">
        <v>0.005752314814814814</v>
      </c>
      <c r="K52" s="127">
        <v>5</v>
      </c>
      <c r="L52" s="125">
        <v>12</v>
      </c>
      <c r="M52" s="128">
        <v>0.029074074074074075</v>
      </c>
      <c r="N52" s="129">
        <v>5</v>
      </c>
      <c r="O52" s="125"/>
      <c r="P52" s="130"/>
      <c r="Q52" s="125"/>
      <c r="R52" s="125">
        <v>5</v>
      </c>
      <c r="S52" s="128">
        <v>0.011967592592592592</v>
      </c>
      <c r="T52" s="125">
        <v>5</v>
      </c>
      <c r="U52" s="125">
        <v>5</v>
      </c>
      <c r="V52" s="128">
        <v>0.013125</v>
      </c>
      <c r="W52" s="125">
        <v>4</v>
      </c>
      <c r="X52" s="131">
        <v>10</v>
      </c>
      <c r="Y52" s="130">
        <v>0.023645833333333335</v>
      </c>
      <c r="Z52" s="131">
        <v>4</v>
      </c>
      <c r="AA52" s="131"/>
      <c r="AB52" s="131"/>
      <c r="AC52" s="131"/>
      <c r="AD52" s="131"/>
      <c r="AE52" s="131"/>
      <c r="AF52" s="131"/>
      <c r="AG52" s="132">
        <v>5</v>
      </c>
      <c r="AH52" s="130">
        <v>0.012870370370370372</v>
      </c>
      <c r="AI52" s="132">
        <v>4</v>
      </c>
      <c r="AJ52" s="131"/>
      <c r="AK52" s="128"/>
      <c r="AL52" s="125"/>
      <c r="AM52" s="125">
        <v>10</v>
      </c>
      <c r="AN52" s="126">
        <v>0.024166666666666666</v>
      </c>
      <c r="AO52" s="125">
        <v>3</v>
      </c>
      <c r="AP52" s="125">
        <v>5</v>
      </c>
      <c r="AQ52" s="128">
        <v>0.011423611111111112</v>
      </c>
      <c r="AR52" s="125">
        <v>5</v>
      </c>
      <c r="AS52" s="125">
        <v>30</v>
      </c>
      <c r="AT52" s="126">
        <v>0.0717824074074074</v>
      </c>
      <c r="AU52" s="125">
        <v>5</v>
      </c>
      <c r="AV52" s="57" t="s">
        <v>40</v>
      </c>
      <c r="AW52" s="24"/>
    </row>
    <row r="53" spans="1:48" ht="14.25">
      <c r="A53" s="13">
        <v>45</v>
      </c>
      <c r="B53" s="1" t="s">
        <v>60</v>
      </c>
      <c r="C53" s="13" t="s">
        <v>108</v>
      </c>
      <c r="D53" s="57" t="s">
        <v>40</v>
      </c>
      <c r="E53" s="151">
        <v>6</v>
      </c>
      <c r="F53" s="122">
        <v>25</v>
      </c>
      <c r="G53" s="123">
        <f>K53+N53+Q53+T53+W53+Z53+AC53+AF53+AI53+AL53+AO53+AR53+AU53</f>
        <v>39</v>
      </c>
      <c r="H53" s="124">
        <v>7</v>
      </c>
      <c r="I53" s="125">
        <v>3</v>
      </c>
      <c r="J53" s="126">
        <v>0.005763888888888889</v>
      </c>
      <c r="K53" s="127">
        <v>6</v>
      </c>
      <c r="L53" s="125">
        <v>12</v>
      </c>
      <c r="M53" s="128">
        <v>0.029305555555555557</v>
      </c>
      <c r="N53" s="129">
        <v>6</v>
      </c>
      <c r="O53" s="125"/>
      <c r="P53" s="130"/>
      <c r="Q53" s="125"/>
      <c r="R53" s="125"/>
      <c r="S53" s="125"/>
      <c r="T53" s="125"/>
      <c r="U53" s="125">
        <v>5</v>
      </c>
      <c r="V53" s="128">
        <v>0.014189814814814815</v>
      </c>
      <c r="W53" s="125">
        <v>7</v>
      </c>
      <c r="X53" s="131">
        <v>10</v>
      </c>
      <c r="Y53" s="130">
        <v>0.024999999999999998</v>
      </c>
      <c r="Z53" s="131">
        <v>6</v>
      </c>
      <c r="AA53" s="131"/>
      <c r="AB53" s="131"/>
      <c r="AC53" s="131"/>
      <c r="AD53" s="131"/>
      <c r="AE53" s="131"/>
      <c r="AF53" s="131"/>
      <c r="AG53" s="132">
        <v>5</v>
      </c>
      <c r="AH53" s="130">
        <v>0.013969907407407408</v>
      </c>
      <c r="AI53" s="132">
        <v>7</v>
      </c>
      <c r="AJ53" s="131"/>
      <c r="AK53" s="128"/>
      <c r="AL53" s="125"/>
      <c r="AM53" s="125"/>
      <c r="AN53" s="126"/>
      <c r="AO53" s="125"/>
      <c r="AP53" s="125">
        <v>5</v>
      </c>
      <c r="AQ53" s="128">
        <v>0.01091435185185185</v>
      </c>
      <c r="AR53" s="125">
        <v>4</v>
      </c>
      <c r="AS53" s="125">
        <v>30</v>
      </c>
      <c r="AT53" s="126">
        <v>0.06755787037037037</v>
      </c>
      <c r="AU53" s="125">
        <v>3</v>
      </c>
      <c r="AV53" s="57" t="s">
        <v>40</v>
      </c>
    </row>
    <row r="54" spans="1:48" ht="14.25">
      <c r="A54" s="13">
        <v>46</v>
      </c>
      <c r="B54" s="1" t="s">
        <v>59</v>
      </c>
      <c r="C54" s="13" t="s">
        <v>108</v>
      </c>
      <c r="D54" s="57" t="s">
        <v>40</v>
      </c>
      <c r="E54" s="151">
        <v>7</v>
      </c>
      <c r="F54" s="122">
        <v>27</v>
      </c>
      <c r="G54" s="123">
        <f t="shared" si="0"/>
        <v>48</v>
      </c>
      <c r="H54" s="124">
        <v>8</v>
      </c>
      <c r="I54" s="125"/>
      <c r="J54" s="126"/>
      <c r="K54" s="127"/>
      <c r="L54" s="125">
        <v>12</v>
      </c>
      <c r="M54" s="128">
        <v>0.031435185185185184</v>
      </c>
      <c r="N54" s="129">
        <v>8</v>
      </c>
      <c r="O54" s="125"/>
      <c r="P54" s="130"/>
      <c r="Q54" s="125"/>
      <c r="R54" s="125">
        <v>5</v>
      </c>
      <c r="S54" s="128">
        <v>0.013194444444444444</v>
      </c>
      <c r="T54" s="125">
        <v>6</v>
      </c>
      <c r="U54" s="125">
        <v>5</v>
      </c>
      <c r="V54" s="128">
        <v>0.013692129629629629</v>
      </c>
      <c r="W54" s="125">
        <v>5</v>
      </c>
      <c r="X54" s="131">
        <v>10</v>
      </c>
      <c r="Y54" s="130">
        <v>0.025555555555555554</v>
      </c>
      <c r="Z54" s="131">
        <v>7</v>
      </c>
      <c r="AA54" s="131"/>
      <c r="AB54" s="131"/>
      <c r="AC54" s="131"/>
      <c r="AD54" s="131"/>
      <c r="AE54" s="131"/>
      <c r="AF54" s="131"/>
      <c r="AG54" s="132">
        <v>5</v>
      </c>
      <c r="AH54" s="130">
        <v>0.013761574074074074</v>
      </c>
      <c r="AI54" s="132">
        <v>6</v>
      </c>
      <c r="AJ54" s="131"/>
      <c r="AK54" s="128"/>
      <c r="AL54" s="125"/>
      <c r="AM54" s="125">
        <v>10</v>
      </c>
      <c r="AN54" s="126">
        <v>0.02546296296296296</v>
      </c>
      <c r="AO54" s="125">
        <v>4</v>
      </c>
      <c r="AP54" s="125">
        <v>5</v>
      </c>
      <c r="AQ54" s="128">
        <v>0.011770833333333333</v>
      </c>
      <c r="AR54" s="125">
        <v>6</v>
      </c>
      <c r="AS54" s="125">
        <v>30</v>
      </c>
      <c r="AT54" s="126">
        <v>0.07129629629629629</v>
      </c>
      <c r="AU54" s="125">
        <v>6</v>
      </c>
      <c r="AV54" s="57" t="s">
        <v>40</v>
      </c>
    </row>
    <row r="55" spans="1:48" ht="14.25">
      <c r="A55" s="13">
        <v>47</v>
      </c>
      <c r="B55" s="1" t="s">
        <v>27</v>
      </c>
      <c r="C55" s="13" t="s">
        <v>106</v>
      </c>
      <c r="D55" s="57" t="s">
        <v>40</v>
      </c>
      <c r="E55" s="151">
        <v>8</v>
      </c>
      <c r="F55" s="122">
        <v>28</v>
      </c>
      <c r="G55" s="123">
        <f t="shared" si="0"/>
        <v>50</v>
      </c>
      <c r="H55" s="124">
        <v>8</v>
      </c>
      <c r="I55" s="125">
        <v>3</v>
      </c>
      <c r="J55" s="126">
        <v>0.0062268518518518515</v>
      </c>
      <c r="K55" s="127">
        <v>7</v>
      </c>
      <c r="L55" s="125">
        <v>12</v>
      </c>
      <c r="M55" s="128">
        <v>0.030127314814814815</v>
      </c>
      <c r="N55" s="133" t="s">
        <v>153</v>
      </c>
      <c r="O55" s="125">
        <v>10</v>
      </c>
      <c r="P55" s="130">
        <v>0.02228009259259259</v>
      </c>
      <c r="Q55" s="125">
        <v>3</v>
      </c>
      <c r="R55" s="125"/>
      <c r="S55" s="125"/>
      <c r="T55" s="125"/>
      <c r="U55" s="125">
        <v>5</v>
      </c>
      <c r="V55" s="128">
        <v>0.014108796296296295</v>
      </c>
      <c r="W55" s="125">
        <v>6</v>
      </c>
      <c r="X55" s="131">
        <v>10</v>
      </c>
      <c r="Y55" s="130">
        <v>0.02462962962962963</v>
      </c>
      <c r="Z55" s="131">
        <v>5</v>
      </c>
      <c r="AA55" s="131"/>
      <c r="AB55" s="131"/>
      <c r="AC55" s="131"/>
      <c r="AD55" s="131"/>
      <c r="AE55" s="131"/>
      <c r="AF55" s="131"/>
      <c r="AG55" s="132">
        <v>5</v>
      </c>
      <c r="AH55" s="130">
        <v>0.014050925925925927</v>
      </c>
      <c r="AI55" s="132">
        <v>8</v>
      </c>
      <c r="AJ55" s="134"/>
      <c r="AK55" s="135"/>
      <c r="AL55" s="125"/>
      <c r="AM55" s="125"/>
      <c r="AN55" s="126"/>
      <c r="AO55" s="125"/>
      <c r="AP55" s="125">
        <v>5</v>
      </c>
      <c r="AQ55" s="128">
        <v>0.011956018518518517</v>
      </c>
      <c r="AR55" s="125">
        <v>7</v>
      </c>
      <c r="AS55" s="125">
        <v>30</v>
      </c>
      <c r="AT55" s="126">
        <v>0.07729166666666666</v>
      </c>
      <c r="AU55" s="125">
        <v>7</v>
      </c>
      <c r="AV55" s="57" t="s">
        <v>40</v>
      </c>
    </row>
    <row r="56" spans="1:48" ht="14.25">
      <c r="A56" s="13">
        <v>48</v>
      </c>
      <c r="B56" s="1" t="s">
        <v>26</v>
      </c>
      <c r="C56" s="13" t="s">
        <v>109</v>
      </c>
      <c r="D56" s="57" t="s">
        <v>40</v>
      </c>
      <c r="E56" s="151">
        <v>9</v>
      </c>
      <c r="F56" s="122">
        <v>31</v>
      </c>
      <c r="G56" s="123">
        <f t="shared" si="0"/>
        <v>31</v>
      </c>
      <c r="H56" s="124">
        <v>4</v>
      </c>
      <c r="I56" s="125">
        <v>3</v>
      </c>
      <c r="J56" s="126">
        <v>0.007407407407407407</v>
      </c>
      <c r="K56" s="127">
        <v>8</v>
      </c>
      <c r="L56" s="125">
        <v>12</v>
      </c>
      <c r="M56" s="128">
        <v>0.03488425925925926</v>
      </c>
      <c r="N56" s="129">
        <v>10</v>
      </c>
      <c r="O56" s="125"/>
      <c r="P56" s="131"/>
      <c r="Q56" s="125"/>
      <c r="R56" s="125"/>
      <c r="S56" s="125"/>
      <c r="T56" s="125"/>
      <c r="U56" s="125"/>
      <c r="V56" s="128"/>
      <c r="W56" s="125"/>
      <c r="X56" s="131"/>
      <c r="Y56" s="131"/>
      <c r="Z56" s="131"/>
      <c r="AA56" s="131"/>
      <c r="AB56" s="131"/>
      <c r="AC56" s="131"/>
      <c r="AD56" s="131"/>
      <c r="AE56" s="131"/>
      <c r="AF56" s="131"/>
      <c r="AG56" s="132"/>
      <c r="AH56" s="131"/>
      <c r="AI56" s="132"/>
      <c r="AJ56" s="131"/>
      <c r="AK56" s="128"/>
      <c r="AL56" s="125"/>
      <c r="AM56" s="125">
        <v>10</v>
      </c>
      <c r="AN56" s="126">
        <v>0.027372685185185184</v>
      </c>
      <c r="AO56" s="125">
        <v>5</v>
      </c>
      <c r="AP56" s="125">
        <v>5</v>
      </c>
      <c r="AQ56" s="128">
        <v>0.012372685185185186</v>
      </c>
      <c r="AR56" s="125">
        <v>8</v>
      </c>
      <c r="AS56" s="125"/>
      <c r="AT56" s="126"/>
      <c r="AU56" s="125"/>
      <c r="AV56" s="57" t="s">
        <v>40</v>
      </c>
    </row>
    <row r="57" spans="1:48" ht="14.25">
      <c r="A57" s="13">
        <v>49</v>
      </c>
      <c r="B57" s="1" t="s">
        <v>58</v>
      </c>
      <c r="C57" s="13" t="s">
        <v>103</v>
      </c>
      <c r="D57" s="57" t="s">
        <v>40</v>
      </c>
      <c r="E57" s="151">
        <v>10</v>
      </c>
      <c r="F57" s="122">
        <v>9</v>
      </c>
      <c r="G57" s="123">
        <f t="shared" si="0"/>
        <v>9</v>
      </c>
      <c r="H57" s="124">
        <v>2</v>
      </c>
      <c r="I57" s="125"/>
      <c r="J57" s="126"/>
      <c r="K57" s="127"/>
      <c r="L57" s="125">
        <v>12</v>
      </c>
      <c r="M57" s="128">
        <v>0.03190972222222222</v>
      </c>
      <c r="N57" s="127">
        <v>9</v>
      </c>
      <c r="O57" s="125"/>
      <c r="P57" s="130"/>
      <c r="Q57" s="125"/>
      <c r="R57" s="125"/>
      <c r="S57" s="125"/>
      <c r="T57" s="125"/>
      <c r="U57" s="125"/>
      <c r="V57" s="128"/>
      <c r="W57" s="125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  <c r="AH57" s="131"/>
      <c r="AI57" s="132"/>
      <c r="AJ57" s="131"/>
      <c r="AK57" s="128"/>
      <c r="AL57" s="125"/>
      <c r="AM57" s="125"/>
      <c r="AN57" s="126"/>
      <c r="AO57" s="125"/>
      <c r="AP57" s="125"/>
      <c r="AQ57" s="128"/>
      <c r="AR57" s="125"/>
      <c r="AS57" s="125"/>
      <c r="AT57" s="126"/>
      <c r="AU57" s="125"/>
      <c r="AV57" s="57" t="s">
        <v>40</v>
      </c>
    </row>
    <row r="58" spans="1:48" ht="14.25">
      <c r="A58" s="13">
        <v>50</v>
      </c>
      <c r="B58" s="210" t="s">
        <v>122</v>
      </c>
      <c r="C58" s="13" t="s">
        <v>111</v>
      </c>
      <c r="D58" s="58" t="s">
        <v>41</v>
      </c>
      <c r="E58" s="151">
        <v>1</v>
      </c>
      <c r="F58" s="107">
        <v>5</v>
      </c>
      <c r="G58" s="108">
        <f t="shared" si="0"/>
        <v>9</v>
      </c>
      <c r="H58" s="109">
        <v>7</v>
      </c>
      <c r="I58" s="110">
        <v>3</v>
      </c>
      <c r="J58" s="111">
        <v>0.00525462962962963</v>
      </c>
      <c r="K58" s="112">
        <v>1</v>
      </c>
      <c r="L58" s="110">
        <v>12</v>
      </c>
      <c r="M58" s="113">
        <v>0.027280092592592592</v>
      </c>
      <c r="N58" s="114">
        <v>1</v>
      </c>
      <c r="O58" s="110"/>
      <c r="P58" s="115"/>
      <c r="Q58" s="110"/>
      <c r="R58" s="110">
        <v>5</v>
      </c>
      <c r="S58" s="113">
        <v>0.011041666666666667</v>
      </c>
      <c r="T58" s="110">
        <v>1</v>
      </c>
      <c r="U58" s="110"/>
      <c r="V58" s="113"/>
      <c r="W58" s="110"/>
      <c r="X58" s="116"/>
      <c r="Y58" s="115"/>
      <c r="Z58" s="116"/>
      <c r="AA58" s="116"/>
      <c r="AB58" s="116"/>
      <c r="AC58" s="116"/>
      <c r="AD58" s="116"/>
      <c r="AE58" s="116"/>
      <c r="AF58" s="116"/>
      <c r="AG58" s="117">
        <v>5</v>
      </c>
      <c r="AH58" s="115">
        <v>0.011851851851851851</v>
      </c>
      <c r="AI58" s="117">
        <v>1</v>
      </c>
      <c r="AJ58" s="118"/>
      <c r="AK58" s="119"/>
      <c r="AL58" s="110"/>
      <c r="AM58" s="110">
        <v>10</v>
      </c>
      <c r="AN58" s="111">
        <v>0.022291666666666668</v>
      </c>
      <c r="AO58" s="110">
        <v>1</v>
      </c>
      <c r="AP58" s="110">
        <v>5</v>
      </c>
      <c r="AQ58" s="113">
        <v>0.01085648148148148</v>
      </c>
      <c r="AR58" s="110">
        <v>2</v>
      </c>
      <c r="AS58" s="110">
        <v>30</v>
      </c>
      <c r="AT58" s="111">
        <v>0.07038194444444444</v>
      </c>
      <c r="AU58" s="110">
        <v>2</v>
      </c>
      <c r="AV58" s="58" t="s">
        <v>41</v>
      </c>
    </row>
    <row r="59" spans="1:48" ht="14.25">
      <c r="A59" s="13">
        <v>51</v>
      </c>
      <c r="B59" s="211" t="s">
        <v>3</v>
      </c>
      <c r="C59" s="13" t="s">
        <v>111</v>
      </c>
      <c r="D59" s="58" t="s">
        <v>41</v>
      </c>
      <c r="E59" s="151">
        <v>2</v>
      </c>
      <c r="F59" s="107">
        <v>6</v>
      </c>
      <c r="G59" s="108">
        <f t="shared" si="0"/>
        <v>18</v>
      </c>
      <c r="H59" s="109">
        <v>10</v>
      </c>
      <c r="I59" s="110">
        <v>3</v>
      </c>
      <c r="J59" s="111">
        <v>0.00542824074074074</v>
      </c>
      <c r="K59" s="112">
        <v>2</v>
      </c>
      <c r="L59" s="110">
        <v>12</v>
      </c>
      <c r="M59" s="113">
        <v>0.02753472222222222</v>
      </c>
      <c r="N59" s="114">
        <v>2</v>
      </c>
      <c r="O59" s="110">
        <v>10</v>
      </c>
      <c r="P59" s="115">
        <v>0.02070601851851852</v>
      </c>
      <c r="Q59" s="110">
        <v>1</v>
      </c>
      <c r="R59" s="110">
        <v>5</v>
      </c>
      <c r="S59" s="113">
        <v>0.011469907407407408</v>
      </c>
      <c r="T59" s="110">
        <v>2</v>
      </c>
      <c r="U59" s="110">
        <v>5</v>
      </c>
      <c r="V59" s="113">
        <v>0.012083333333333333</v>
      </c>
      <c r="W59" s="110">
        <v>1</v>
      </c>
      <c r="X59" s="116">
        <v>10</v>
      </c>
      <c r="Y59" s="115">
        <v>0.023055555555555555</v>
      </c>
      <c r="Z59" s="116">
        <v>1</v>
      </c>
      <c r="AA59" s="116"/>
      <c r="AB59" s="116"/>
      <c r="AC59" s="116"/>
      <c r="AD59" s="116"/>
      <c r="AE59" s="116"/>
      <c r="AF59" s="116"/>
      <c r="AG59" s="117">
        <v>5</v>
      </c>
      <c r="AH59" s="115">
        <v>0.012210648148148146</v>
      </c>
      <c r="AI59" s="117">
        <v>3</v>
      </c>
      <c r="AJ59" s="116"/>
      <c r="AK59" s="113"/>
      <c r="AL59" s="110"/>
      <c r="AM59" s="110">
        <v>10</v>
      </c>
      <c r="AN59" s="111">
        <v>0.02291666666666667</v>
      </c>
      <c r="AO59" s="110">
        <v>2</v>
      </c>
      <c r="AP59" s="110">
        <v>5</v>
      </c>
      <c r="AQ59" s="113">
        <v>0.010949074074074075</v>
      </c>
      <c r="AR59" s="110">
        <v>3</v>
      </c>
      <c r="AS59" s="110">
        <v>30</v>
      </c>
      <c r="AT59" s="111">
        <v>0.06730324074074073</v>
      </c>
      <c r="AU59" s="110">
        <v>1</v>
      </c>
      <c r="AV59" s="58" t="s">
        <v>41</v>
      </c>
    </row>
    <row r="60" spans="1:48" ht="14.25">
      <c r="A60" s="13">
        <v>52</v>
      </c>
      <c r="B60" s="211" t="s">
        <v>24</v>
      </c>
      <c r="C60" s="13" t="s">
        <v>107</v>
      </c>
      <c r="D60" s="58" t="s">
        <v>41</v>
      </c>
      <c r="E60" s="151">
        <v>3</v>
      </c>
      <c r="F60" s="107">
        <v>8</v>
      </c>
      <c r="G60" s="108">
        <f t="shared" si="0"/>
        <v>19</v>
      </c>
      <c r="H60" s="109">
        <v>9</v>
      </c>
      <c r="I60" s="110"/>
      <c r="J60" s="111"/>
      <c r="K60" s="112"/>
      <c r="L60" s="110">
        <v>12</v>
      </c>
      <c r="M60" s="113">
        <v>0.02935185185185185</v>
      </c>
      <c r="N60" s="114">
        <v>3</v>
      </c>
      <c r="O60" s="110">
        <v>10</v>
      </c>
      <c r="P60" s="115">
        <v>0.021967592592592594</v>
      </c>
      <c r="Q60" s="110">
        <v>2</v>
      </c>
      <c r="R60" s="110">
        <v>5</v>
      </c>
      <c r="S60" s="113">
        <v>0.012037037037037035</v>
      </c>
      <c r="T60" s="110">
        <v>3</v>
      </c>
      <c r="U60" s="110">
        <v>5</v>
      </c>
      <c r="V60" s="113">
        <v>0.01289351851851852</v>
      </c>
      <c r="W60" s="110">
        <v>2</v>
      </c>
      <c r="X60" s="116">
        <v>10</v>
      </c>
      <c r="Y60" s="115">
        <v>0.024513888888888887</v>
      </c>
      <c r="Z60" s="116">
        <v>2</v>
      </c>
      <c r="AA60" s="116"/>
      <c r="AB60" s="116"/>
      <c r="AC60" s="116"/>
      <c r="AD60" s="116"/>
      <c r="AE60" s="116"/>
      <c r="AF60" s="116"/>
      <c r="AG60" s="117">
        <v>5</v>
      </c>
      <c r="AH60" s="111">
        <v>0.01207175925925926</v>
      </c>
      <c r="AI60" s="114">
        <v>2</v>
      </c>
      <c r="AJ60" s="120">
        <v>50</v>
      </c>
      <c r="AK60" s="121">
        <v>0.13229166666666667</v>
      </c>
      <c r="AL60" s="110">
        <v>1</v>
      </c>
      <c r="AM60" s="110">
        <v>10</v>
      </c>
      <c r="AN60" s="111">
        <v>0.023796296296296298</v>
      </c>
      <c r="AO60" s="110">
        <v>3</v>
      </c>
      <c r="AP60" s="110">
        <v>5</v>
      </c>
      <c r="AQ60" s="113">
        <v>0.010706018518518517</v>
      </c>
      <c r="AR60" s="110">
        <v>1</v>
      </c>
      <c r="AS60" s="110"/>
      <c r="AT60" s="111"/>
      <c r="AU60" s="110"/>
      <c r="AV60" s="58" t="s">
        <v>41</v>
      </c>
    </row>
    <row r="61" spans="1:48" ht="14.25">
      <c r="A61" s="13">
        <v>53</v>
      </c>
      <c r="B61" s="1" t="s">
        <v>29</v>
      </c>
      <c r="C61" s="13" t="s">
        <v>112</v>
      </c>
      <c r="D61" s="58" t="s">
        <v>41</v>
      </c>
      <c r="E61" s="151">
        <v>4</v>
      </c>
      <c r="F61" s="107">
        <v>14</v>
      </c>
      <c r="G61" s="108">
        <f t="shared" si="0"/>
        <v>29</v>
      </c>
      <c r="H61" s="109">
        <v>9</v>
      </c>
      <c r="I61" s="110">
        <v>3</v>
      </c>
      <c r="J61" s="111">
        <v>0.005775462962962962</v>
      </c>
      <c r="K61" s="112">
        <v>3</v>
      </c>
      <c r="L61" s="110">
        <v>12</v>
      </c>
      <c r="M61" s="113">
        <v>0.031041666666666665</v>
      </c>
      <c r="N61" s="114">
        <v>4</v>
      </c>
      <c r="O61" s="110">
        <v>10</v>
      </c>
      <c r="P61" s="115">
        <v>0.02287037037037037</v>
      </c>
      <c r="Q61" s="110">
        <v>3</v>
      </c>
      <c r="R61" s="110"/>
      <c r="S61" s="110"/>
      <c r="T61" s="110"/>
      <c r="U61" s="110">
        <v>5</v>
      </c>
      <c r="V61" s="113">
        <v>0.014837962962962963</v>
      </c>
      <c r="W61" s="110">
        <v>3</v>
      </c>
      <c r="X61" s="116">
        <v>10</v>
      </c>
      <c r="Y61" s="115">
        <v>0.02546296296296296</v>
      </c>
      <c r="Z61" s="116">
        <v>3</v>
      </c>
      <c r="AA61" s="116"/>
      <c r="AB61" s="116"/>
      <c r="AC61" s="116"/>
      <c r="AD61" s="116"/>
      <c r="AE61" s="116"/>
      <c r="AF61" s="116"/>
      <c r="AG61" s="117">
        <v>5</v>
      </c>
      <c r="AH61" s="111">
        <v>0.014525462962962964</v>
      </c>
      <c r="AI61" s="114">
        <v>4</v>
      </c>
      <c r="AJ61" s="120">
        <v>50</v>
      </c>
      <c r="AK61" s="121">
        <v>0.14291666666666666</v>
      </c>
      <c r="AL61" s="110">
        <v>2</v>
      </c>
      <c r="AM61" s="110"/>
      <c r="AN61" s="111"/>
      <c r="AO61" s="110"/>
      <c r="AP61" s="110">
        <v>5</v>
      </c>
      <c r="AQ61" s="113">
        <v>0.011736111111111109</v>
      </c>
      <c r="AR61" s="110">
        <v>4</v>
      </c>
      <c r="AS61" s="110">
        <v>30</v>
      </c>
      <c r="AT61" s="111">
        <v>0.0717824074074074</v>
      </c>
      <c r="AU61" s="110">
        <v>3</v>
      </c>
      <c r="AV61" s="58" t="s">
        <v>41</v>
      </c>
    </row>
    <row r="62" spans="1:48" ht="15" customHeight="1">
      <c r="A62" s="13">
        <v>54</v>
      </c>
      <c r="B62" s="1" t="s">
        <v>63</v>
      </c>
      <c r="C62" s="13" t="s">
        <v>107</v>
      </c>
      <c r="D62" s="58" t="s">
        <v>41</v>
      </c>
      <c r="E62" s="151">
        <v>5</v>
      </c>
      <c r="F62" s="107">
        <v>23</v>
      </c>
      <c r="G62" s="108">
        <f t="shared" si="0"/>
        <v>23</v>
      </c>
      <c r="H62" s="109">
        <v>5</v>
      </c>
      <c r="I62" s="110">
        <v>3</v>
      </c>
      <c r="J62" s="111">
        <v>0.007581018518518518</v>
      </c>
      <c r="K62" s="112">
        <v>4</v>
      </c>
      <c r="L62" s="110">
        <v>12</v>
      </c>
      <c r="M62" s="113">
        <v>0.03582175925925926</v>
      </c>
      <c r="N62" s="108">
        <v>5</v>
      </c>
      <c r="O62" s="110"/>
      <c r="P62" s="116"/>
      <c r="Q62" s="110"/>
      <c r="R62" s="110"/>
      <c r="S62" s="110"/>
      <c r="T62" s="110"/>
      <c r="U62" s="110">
        <v>5</v>
      </c>
      <c r="V62" s="113">
        <v>0.015092592592592593</v>
      </c>
      <c r="W62" s="110">
        <v>4</v>
      </c>
      <c r="X62" s="116">
        <v>10</v>
      </c>
      <c r="Y62" s="115">
        <v>0.02872685185185185</v>
      </c>
      <c r="Z62" s="116">
        <v>4</v>
      </c>
      <c r="AA62" s="116"/>
      <c r="AB62" s="116"/>
      <c r="AC62" s="116"/>
      <c r="AD62" s="116"/>
      <c r="AE62" s="116"/>
      <c r="AF62" s="116"/>
      <c r="AG62" s="117"/>
      <c r="AH62" s="116"/>
      <c r="AI62" s="117"/>
      <c r="AJ62" s="116"/>
      <c r="AK62" s="113"/>
      <c r="AL62" s="110"/>
      <c r="AM62" s="110"/>
      <c r="AN62" s="111"/>
      <c r="AO62" s="110"/>
      <c r="AP62" s="110">
        <v>5</v>
      </c>
      <c r="AQ62" s="113">
        <v>0.01347222222222222</v>
      </c>
      <c r="AR62" s="110">
        <v>6</v>
      </c>
      <c r="AS62" s="110"/>
      <c r="AT62" s="111"/>
      <c r="AU62" s="110"/>
      <c r="AV62" s="58" t="s">
        <v>41</v>
      </c>
    </row>
    <row r="63" spans="1:48" ht="14.25">
      <c r="A63" s="13">
        <v>55</v>
      </c>
      <c r="B63" s="1" t="s">
        <v>64</v>
      </c>
      <c r="C63" s="13" t="s">
        <v>113</v>
      </c>
      <c r="D63" s="58" t="s">
        <v>41</v>
      </c>
      <c r="E63" s="151">
        <v>6</v>
      </c>
      <c r="F63" s="107">
        <v>10</v>
      </c>
      <c r="G63" s="108">
        <f t="shared" si="0"/>
        <v>10</v>
      </c>
      <c r="H63" s="109">
        <v>2</v>
      </c>
      <c r="I63" s="110"/>
      <c r="J63" s="111"/>
      <c r="K63" s="112"/>
      <c r="L63" s="110"/>
      <c r="M63" s="113"/>
      <c r="N63" s="108"/>
      <c r="O63" s="110"/>
      <c r="P63" s="116"/>
      <c r="Q63" s="110"/>
      <c r="R63" s="110"/>
      <c r="S63" s="110"/>
      <c r="T63" s="110"/>
      <c r="U63" s="110"/>
      <c r="V63" s="113"/>
      <c r="W63" s="110"/>
      <c r="X63" s="116"/>
      <c r="Y63" s="115"/>
      <c r="Z63" s="116"/>
      <c r="AA63" s="116"/>
      <c r="AB63" s="116"/>
      <c r="AC63" s="116"/>
      <c r="AD63" s="116"/>
      <c r="AE63" s="116"/>
      <c r="AF63" s="116"/>
      <c r="AG63" s="117">
        <v>5</v>
      </c>
      <c r="AH63" s="115">
        <v>0.017708333333333333</v>
      </c>
      <c r="AI63" s="117">
        <v>5</v>
      </c>
      <c r="AJ63" s="116"/>
      <c r="AK63" s="113"/>
      <c r="AL63" s="110"/>
      <c r="AM63" s="110"/>
      <c r="AN63" s="111"/>
      <c r="AO63" s="110"/>
      <c r="AP63" s="110">
        <v>5</v>
      </c>
      <c r="AQ63" s="113">
        <v>0.012002314814814815</v>
      </c>
      <c r="AR63" s="110">
        <v>5</v>
      </c>
      <c r="AS63" s="110"/>
      <c r="AT63" s="111"/>
      <c r="AU63" s="110"/>
      <c r="AV63" s="58" t="s">
        <v>41</v>
      </c>
    </row>
    <row r="64" spans="1:48" ht="14.25">
      <c r="A64" s="13">
        <v>56</v>
      </c>
      <c r="B64" s="210" t="s">
        <v>19</v>
      </c>
      <c r="C64" s="13" t="s">
        <v>114</v>
      </c>
      <c r="D64" s="59" t="s">
        <v>42</v>
      </c>
      <c r="E64" s="151">
        <v>1</v>
      </c>
      <c r="F64" s="137">
        <v>5</v>
      </c>
      <c r="G64" s="138">
        <f t="shared" si="0"/>
        <v>12</v>
      </c>
      <c r="H64" s="139">
        <v>8</v>
      </c>
      <c r="I64" s="140">
        <v>3</v>
      </c>
      <c r="J64" s="141">
        <v>0.005104166666666667</v>
      </c>
      <c r="K64" s="142">
        <v>1</v>
      </c>
      <c r="L64" s="140">
        <v>12</v>
      </c>
      <c r="M64" s="143">
        <v>0.027164351851851853</v>
      </c>
      <c r="N64" s="144">
        <v>1</v>
      </c>
      <c r="O64" s="140"/>
      <c r="P64" s="145"/>
      <c r="Q64" s="140"/>
      <c r="R64" s="140"/>
      <c r="S64" s="140"/>
      <c r="T64" s="140"/>
      <c r="U64" s="140">
        <v>5</v>
      </c>
      <c r="V64" s="143">
        <v>0.01207175925925926</v>
      </c>
      <c r="W64" s="140">
        <v>3</v>
      </c>
      <c r="X64" s="146">
        <v>10</v>
      </c>
      <c r="Y64" s="145">
        <v>0.023854166666666666</v>
      </c>
      <c r="Z64" s="146">
        <v>3</v>
      </c>
      <c r="AA64" s="146"/>
      <c r="AB64" s="146"/>
      <c r="AC64" s="146"/>
      <c r="AD64" s="146"/>
      <c r="AE64" s="146"/>
      <c r="AF64" s="146"/>
      <c r="AG64" s="147">
        <v>5</v>
      </c>
      <c r="AH64" s="141">
        <v>0.011932870370370371</v>
      </c>
      <c r="AI64" s="138">
        <v>1</v>
      </c>
      <c r="AJ64" s="148"/>
      <c r="AK64" s="149"/>
      <c r="AL64" s="140"/>
      <c r="AM64" s="140">
        <v>10</v>
      </c>
      <c r="AN64" s="141">
        <v>0.023206018518518515</v>
      </c>
      <c r="AO64" s="140">
        <v>1</v>
      </c>
      <c r="AP64" s="140">
        <v>5</v>
      </c>
      <c r="AQ64" s="143">
        <v>0.010462962962962964</v>
      </c>
      <c r="AR64" s="140">
        <v>1</v>
      </c>
      <c r="AS64" s="140">
        <v>30</v>
      </c>
      <c r="AT64" s="141">
        <v>0.06726851851851852</v>
      </c>
      <c r="AU64" s="140">
        <v>1</v>
      </c>
      <c r="AV64" s="59" t="s">
        <v>42</v>
      </c>
    </row>
    <row r="65" spans="1:48" ht="14.25">
      <c r="A65" s="13">
        <v>57</v>
      </c>
      <c r="B65" s="211" t="s">
        <v>65</v>
      </c>
      <c r="C65" s="13" t="s">
        <v>110</v>
      </c>
      <c r="D65" s="59" t="s">
        <v>42</v>
      </c>
      <c r="E65" s="151">
        <v>2</v>
      </c>
      <c r="F65" s="137">
        <v>7</v>
      </c>
      <c r="G65" s="138">
        <f t="shared" si="0"/>
        <v>17</v>
      </c>
      <c r="H65" s="139">
        <v>9</v>
      </c>
      <c r="I65" s="140">
        <v>3</v>
      </c>
      <c r="J65" s="141">
        <v>0.005740740740740742</v>
      </c>
      <c r="K65" s="142">
        <v>3</v>
      </c>
      <c r="L65" s="140">
        <v>12</v>
      </c>
      <c r="M65" s="143">
        <v>0.02849537037037037</v>
      </c>
      <c r="N65" s="144">
        <v>3</v>
      </c>
      <c r="O65" s="140">
        <v>10</v>
      </c>
      <c r="P65" s="145">
        <v>0.02091435185185185</v>
      </c>
      <c r="Q65" s="140">
        <v>2</v>
      </c>
      <c r="R65" s="140">
        <v>5</v>
      </c>
      <c r="S65" s="143">
        <v>0.011493055555555555</v>
      </c>
      <c r="T65" s="140">
        <v>1</v>
      </c>
      <c r="U65" s="140">
        <v>5</v>
      </c>
      <c r="V65" s="143">
        <v>0.011689814814814814</v>
      </c>
      <c r="W65" s="140">
        <v>1</v>
      </c>
      <c r="X65" s="146">
        <v>10</v>
      </c>
      <c r="Y65" s="145">
        <v>0.022847222222222224</v>
      </c>
      <c r="Z65" s="146">
        <v>1</v>
      </c>
      <c r="AA65" s="146"/>
      <c r="AB65" s="146"/>
      <c r="AC65" s="146"/>
      <c r="AD65" s="146"/>
      <c r="AE65" s="146"/>
      <c r="AF65" s="146"/>
      <c r="AG65" s="147">
        <v>5</v>
      </c>
      <c r="AH65" s="141">
        <v>0.012083333333333333</v>
      </c>
      <c r="AI65" s="138">
        <v>2</v>
      </c>
      <c r="AJ65" s="148"/>
      <c r="AK65" s="150"/>
      <c r="AL65" s="140"/>
      <c r="AM65" s="140"/>
      <c r="AN65" s="141"/>
      <c r="AO65" s="140"/>
      <c r="AP65" s="140">
        <v>5</v>
      </c>
      <c r="AQ65" s="143">
        <v>0.011203703703703704</v>
      </c>
      <c r="AR65" s="140">
        <v>2</v>
      </c>
      <c r="AS65" s="140">
        <v>30</v>
      </c>
      <c r="AT65" s="141">
        <v>0.0674537037037037</v>
      </c>
      <c r="AU65" s="140">
        <v>2</v>
      </c>
      <c r="AV65" s="59" t="s">
        <v>42</v>
      </c>
    </row>
    <row r="66" spans="1:48" ht="14.25">
      <c r="A66" s="13">
        <v>58</v>
      </c>
      <c r="B66" s="211" t="s">
        <v>22</v>
      </c>
      <c r="C66" s="13" t="s">
        <v>115</v>
      </c>
      <c r="D66" s="59" t="s">
        <v>42</v>
      </c>
      <c r="E66" s="151">
        <v>3</v>
      </c>
      <c r="F66" s="137">
        <v>9</v>
      </c>
      <c r="G66" s="138">
        <f t="shared" si="0"/>
        <v>14</v>
      </c>
      <c r="H66" s="139">
        <v>7</v>
      </c>
      <c r="I66" s="140">
        <v>3</v>
      </c>
      <c r="J66" s="141">
        <v>0.005416666666666667</v>
      </c>
      <c r="K66" s="142">
        <v>2</v>
      </c>
      <c r="L66" s="140">
        <v>12</v>
      </c>
      <c r="M66" s="143">
        <v>0.028229166666666666</v>
      </c>
      <c r="N66" s="144">
        <v>2</v>
      </c>
      <c r="O66" s="140">
        <v>10</v>
      </c>
      <c r="P66" s="145">
        <v>0.02090277777777778</v>
      </c>
      <c r="Q66" s="140">
        <v>1</v>
      </c>
      <c r="R66" s="140">
        <v>5</v>
      </c>
      <c r="S66" s="143">
        <v>0.01207175925925926</v>
      </c>
      <c r="T66" s="140">
        <v>2</v>
      </c>
      <c r="U66" s="140">
        <v>5</v>
      </c>
      <c r="V66" s="143">
        <v>0.012060185185185186</v>
      </c>
      <c r="W66" s="140">
        <v>2</v>
      </c>
      <c r="X66" s="146">
        <v>10</v>
      </c>
      <c r="Y66" s="145">
        <v>0.023391203703703702</v>
      </c>
      <c r="Z66" s="146">
        <v>2</v>
      </c>
      <c r="AA66" s="146"/>
      <c r="AB66" s="146"/>
      <c r="AC66" s="146"/>
      <c r="AD66" s="146"/>
      <c r="AE66" s="146"/>
      <c r="AF66" s="146"/>
      <c r="AG66" s="147">
        <v>5</v>
      </c>
      <c r="AH66" s="145">
        <v>0.012337962962962962</v>
      </c>
      <c r="AI66" s="147">
        <v>3</v>
      </c>
      <c r="AJ66" s="146"/>
      <c r="AK66" s="143"/>
      <c r="AL66" s="140"/>
      <c r="AM66" s="140"/>
      <c r="AN66" s="141"/>
      <c r="AO66" s="140"/>
      <c r="AP66" s="140"/>
      <c r="AQ66" s="143"/>
      <c r="AR66" s="140"/>
      <c r="AS66" s="140"/>
      <c r="AT66" s="141"/>
      <c r="AU66" s="140"/>
      <c r="AV66" s="59" t="s">
        <v>42</v>
      </c>
    </row>
    <row r="67" spans="1:48" ht="14.25">
      <c r="A67" s="13">
        <v>59</v>
      </c>
      <c r="B67" s="1" t="s">
        <v>67</v>
      </c>
      <c r="C67" s="13" t="s">
        <v>110</v>
      </c>
      <c r="D67" s="59" t="s">
        <v>42</v>
      </c>
      <c r="E67" s="151">
        <v>4</v>
      </c>
      <c r="F67" s="137">
        <v>17</v>
      </c>
      <c r="G67" s="138">
        <f t="shared" si="0"/>
        <v>25</v>
      </c>
      <c r="H67" s="139">
        <v>7</v>
      </c>
      <c r="I67" s="140">
        <v>3</v>
      </c>
      <c r="J67" s="141">
        <v>0.007986111111111112</v>
      </c>
      <c r="K67" s="142">
        <v>4</v>
      </c>
      <c r="L67" s="140">
        <v>12</v>
      </c>
      <c r="M67" s="143">
        <v>0.0405787037037037</v>
      </c>
      <c r="N67" s="144">
        <v>4</v>
      </c>
      <c r="O67" s="140"/>
      <c r="P67" s="145"/>
      <c r="Q67" s="140"/>
      <c r="R67" s="140"/>
      <c r="S67" s="140"/>
      <c r="T67" s="140"/>
      <c r="U67" s="140">
        <v>5</v>
      </c>
      <c r="V67" s="143">
        <v>0.016377314814814813</v>
      </c>
      <c r="W67" s="140">
        <v>4</v>
      </c>
      <c r="X67" s="146">
        <v>10</v>
      </c>
      <c r="Y67" s="145">
        <v>0.033136574074074075</v>
      </c>
      <c r="Z67" s="146">
        <v>4</v>
      </c>
      <c r="AA67" s="146"/>
      <c r="AB67" s="146"/>
      <c r="AC67" s="146"/>
      <c r="AD67" s="146"/>
      <c r="AE67" s="146"/>
      <c r="AF67" s="146"/>
      <c r="AG67" s="147">
        <v>5</v>
      </c>
      <c r="AH67" s="145">
        <v>0.015659722222222224</v>
      </c>
      <c r="AI67" s="147">
        <v>4</v>
      </c>
      <c r="AJ67" s="146"/>
      <c r="AK67" s="143"/>
      <c r="AL67" s="140"/>
      <c r="AM67" s="140">
        <v>10</v>
      </c>
      <c r="AN67" s="141">
        <v>0.03310185185185185</v>
      </c>
      <c r="AO67" s="140">
        <v>2</v>
      </c>
      <c r="AP67" s="140">
        <v>5</v>
      </c>
      <c r="AQ67" s="143">
        <v>0.013738425925925926</v>
      </c>
      <c r="AR67" s="140">
        <v>3</v>
      </c>
      <c r="AS67" s="140"/>
      <c r="AT67" s="141"/>
      <c r="AU67" s="140"/>
      <c r="AV67" s="59" t="s">
        <v>42</v>
      </c>
    </row>
    <row r="68" spans="1:48" ht="14.25">
      <c r="A68" s="13">
        <v>60</v>
      </c>
      <c r="B68" s="1" t="s">
        <v>66</v>
      </c>
      <c r="C68" s="13" t="s">
        <v>110</v>
      </c>
      <c r="D68" s="59" t="s">
        <v>42</v>
      </c>
      <c r="E68" s="151">
        <v>5</v>
      </c>
      <c r="F68" s="137">
        <v>19</v>
      </c>
      <c r="G68" s="138">
        <f t="shared" si="0"/>
        <v>19</v>
      </c>
      <c r="H68" s="139">
        <v>5</v>
      </c>
      <c r="I68" s="140"/>
      <c r="J68" s="141"/>
      <c r="K68" s="142"/>
      <c r="L68" s="140"/>
      <c r="M68" s="143"/>
      <c r="N68" s="144"/>
      <c r="O68" s="140"/>
      <c r="P68" s="146"/>
      <c r="Q68" s="140"/>
      <c r="R68" s="140"/>
      <c r="S68" s="140"/>
      <c r="T68" s="140"/>
      <c r="U68" s="140">
        <v>5</v>
      </c>
      <c r="V68" s="143">
        <v>0.017534722222222222</v>
      </c>
      <c r="W68" s="140">
        <v>5</v>
      </c>
      <c r="X68" s="146">
        <v>10</v>
      </c>
      <c r="Y68" s="145">
        <v>0.034768518518518525</v>
      </c>
      <c r="Z68" s="146">
        <v>5</v>
      </c>
      <c r="AA68" s="146"/>
      <c r="AB68" s="146"/>
      <c r="AC68" s="146"/>
      <c r="AD68" s="146"/>
      <c r="AE68" s="146"/>
      <c r="AF68" s="146"/>
      <c r="AG68" s="147">
        <v>5</v>
      </c>
      <c r="AH68" s="145">
        <v>0.01765046296296296</v>
      </c>
      <c r="AI68" s="147">
        <v>5</v>
      </c>
      <c r="AJ68" s="146"/>
      <c r="AK68" s="143"/>
      <c r="AL68" s="140"/>
      <c r="AM68" s="140"/>
      <c r="AN68" s="141"/>
      <c r="AO68" s="140"/>
      <c r="AP68" s="140">
        <v>5</v>
      </c>
      <c r="AQ68" s="143">
        <v>0.015868055555555555</v>
      </c>
      <c r="AR68" s="140">
        <v>4</v>
      </c>
      <c r="AS68" s="140"/>
      <c r="AT68" s="141"/>
      <c r="AU68" s="140"/>
      <c r="AV68" s="59" t="s">
        <v>42</v>
      </c>
    </row>
    <row r="69" spans="1:48" ht="14.25">
      <c r="A69" s="13">
        <v>61</v>
      </c>
      <c r="B69" s="210" t="s">
        <v>68</v>
      </c>
      <c r="C69" s="13" t="s">
        <v>116</v>
      </c>
      <c r="D69" s="57" t="s">
        <v>43</v>
      </c>
      <c r="E69" s="151">
        <v>1</v>
      </c>
      <c r="F69" s="64">
        <v>5</v>
      </c>
      <c r="G69" s="92">
        <f t="shared" si="0"/>
        <v>5</v>
      </c>
      <c r="H69" s="93">
        <v>5</v>
      </c>
      <c r="I69" s="12">
        <v>3</v>
      </c>
      <c r="J69" s="9">
        <v>0.012395833333333335</v>
      </c>
      <c r="K69" s="17">
        <v>1</v>
      </c>
      <c r="L69" s="30"/>
      <c r="M69" s="40"/>
      <c r="N69" s="11"/>
      <c r="O69" s="30"/>
      <c r="P69" s="39"/>
      <c r="Q69" s="30"/>
      <c r="R69" s="30"/>
      <c r="S69" s="30"/>
      <c r="T69" s="30"/>
      <c r="U69" s="30">
        <v>5</v>
      </c>
      <c r="V69" s="40">
        <v>0.020416666666666666</v>
      </c>
      <c r="W69" s="30">
        <v>1</v>
      </c>
      <c r="X69" s="13">
        <v>5</v>
      </c>
      <c r="Y69" s="39">
        <v>0.022303240740740738</v>
      </c>
      <c r="Z69" s="13">
        <v>1</v>
      </c>
      <c r="AA69" s="13"/>
      <c r="AB69" s="13"/>
      <c r="AC69" s="13"/>
      <c r="AD69" s="13"/>
      <c r="AE69" s="13"/>
      <c r="AF69" s="13"/>
      <c r="AG69" s="84">
        <v>5</v>
      </c>
      <c r="AH69" s="19">
        <v>0.019988425925925927</v>
      </c>
      <c r="AI69" s="85">
        <v>1</v>
      </c>
      <c r="AJ69" s="1"/>
      <c r="AK69" s="15"/>
      <c r="AL69" s="30"/>
      <c r="AM69" s="30"/>
      <c r="AN69" s="80"/>
      <c r="AO69" s="30"/>
      <c r="AP69" s="12"/>
      <c r="AQ69" s="15"/>
      <c r="AR69" s="30"/>
      <c r="AS69" s="69">
        <v>7.5</v>
      </c>
      <c r="AT69" s="80">
        <v>0.027766203703703706</v>
      </c>
      <c r="AU69" s="30">
        <v>1</v>
      </c>
      <c r="AV69" s="48" t="s">
        <v>43</v>
      </c>
    </row>
    <row r="70" spans="1:48" ht="14.25">
      <c r="A70" s="13">
        <v>62</v>
      </c>
      <c r="B70" s="210" t="s">
        <v>69</v>
      </c>
      <c r="C70" s="13" t="s">
        <v>117</v>
      </c>
      <c r="D70" s="60" t="s">
        <v>44</v>
      </c>
      <c r="E70" s="151">
        <v>1</v>
      </c>
      <c r="F70" s="151">
        <v>5</v>
      </c>
      <c r="G70" s="153">
        <f t="shared" si="0"/>
        <v>5</v>
      </c>
      <c r="H70" s="154">
        <v>5</v>
      </c>
      <c r="I70" s="155">
        <v>3</v>
      </c>
      <c r="J70" s="156">
        <v>0.008530092592592593</v>
      </c>
      <c r="K70" s="157">
        <v>1</v>
      </c>
      <c r="L70" s="155">
        <v>12</v>
      </c>
      <c r="M70" s="158">
        <v>0.047268518518518515</v>
      </c>
      <c r="N70" s="159">
        <v>1</v>
      </c>
      <c r="O70" s="155">
        <v>5</v>
      </c>
      <c r="P70" s="160">
        <v>0.01767361111111111</v>
      </c>
      <c r="Q70" s="155">
        <v>1</v>
      </c>
      <c r="R70" s="155"/>
      <c r="S70" s="155"/>
      <c r="T70" s="155"/>
      <c r="U70" s="155"/>
      <c r="V70" s="158"/>
      <c r="W70" s="155"/>
      <c r="X70" s="152"/>
      <c r="Y70" s="152"/>
      <c r="Z70" s="152"/>
      <c r="AA70" s="152"/>
      <c r="AB70" s="152"/>
      <c r="AC70" s="152"/>
      <c r="AD70" s="152"/>
      <c r="AE70" s="152"/>
      <c r="AF70" s="152"/>
      <c r="AG70" s="155"/>
      <c r="AH70" s="156"/>
      <c r="AI70" s="153"/>
      <c r="AJ70" s="152"/>
      <c r="AK70" s="158"/>
      <c r="AL70" s="155"/>
      <c r="AM70" s="155"/>
      <c r="AN70" s="156"/>
      <c r="AO70" s="155"/>
      <c r="AP70" s="155">
        <v>5</v>
      </c>
      <c r="AQ70" s="158">
        <v>0.016793981481481483</v>
      </c>
      <c r="AR70" s="155">
        <v>1</v>
      </c>
      <c r="AS70" s="161">
        <v>7.5</v>
      </c>
      <c r="AT70" s="156">
        <v>0.028784722222222225</v>
      </c>
      <c r="AU70" s="155">
        <v>1</v>
      </c>
      <c r="AV70" s="60" t="s">
        <v>44</v>
      </c>
    </row>
    <row r="71" spans="1:48" ht="15" customHeight="1">
      <c r="A71" s="5"/>
      <c r="E71" s="27"/>
      <c r="G71" s="92"/>
      <c r="H71" s="94"/>
      <c r="I71" s="12"/>
      <c r="J71" s="9"/>
      <c r="K71" s="11"/>
      <c r="L71" s="30"/>
      <c r="M71" s="40"/>
      <c r="N71" s="11"/>
      <c r="O71" s="30"/>
      <c r="P71" s="13"/>
      <c r="Q71" s="30"/>
      <c r="R71" s="30"/>
      <c r="S71" s="30"/>
      <c r="T71" s="30"/>
      <c r="U71" s="30"/>
      <c r="V71" s="40"/>
      <c r="W71" s="30"/>
      <c r="X71" s="13"/>
      <c r="Y71" s="13"/>
      <c r="Z71" s="13"/>
      <c r="AA71" s="13"/>
      <c r="AB71" s="13"/>
      <c r="AC71" s="13"/>
      <c r="AD71" s="13"/>
      <c r="AE71" s="13"/>
      <c r="AF71" s="13"/>
      <c r="AG71" s="84"/>
      <c r="AH71" s="1"/>
      <c r="AI71" s="85"/>
      <c r="AJ71" s="1"/>
      <c r="AK71" s="15"/>
      <c r="AL71" s="30"/>
      <c r="AM71" s="30"/>
      <c r="AN71" s="80"/>
      <c r="AO71" s="30"/>
      <c r="AP71" s="12"/>
      <c r="AQ71" s="15"/>
      <c r="AR71" s="30"/>
      <c r="AS71" s="30"/>
      <c r="AT71" s="80"/>
      <c r="AU71" s="30"/>
      <c r="AV71" s="13"/>
    </row>
    <row r="72" spans="1:48" ht="14.25">
      <c r="A72" s="13"/>
      <c r="B72" s="1" t="s">
        <v>4</v>
      </c>
      <c r="C72" s="13"/>
      <c r="D72" s="1"/>
      <c r="E72" s="13"/>
      <c r="F72" s="1"/>
      <c r="G72" s="92"/>
      <c r="H72" s="82"/>
      <c r="I72" s="12"/>
      <c r="J72" s="9"/>
      <c r="K72" s="11"/>
      <c r="L72" s="30"/>
      <c r="M72" s="40"/>
      <c r="N72" s="11"/>
      <c r="O72" s="30"/>
      <c r="P72" s="13"/>
      <c r="Q72" s="30"/>
      <c r="R72" s="30"/>
      <c r="S72" s="30"/>
      <c r="T72" s="30"/>
      <c r="U72" s="30"/>
      <c r="V72" s="40"/>
      <c r="W72" s="30"/>
      <c r="X72" s="13"/>
      <c r="Y72" s="13"/>
      <c r="Z72" s="13"/>
      <c r="AA72" s="13"/>
      <c r="AB72" s="13"/>
      <c r="AC72" s="13"/>
      <c r="AD72" s="13"/>
      <c r="AE72" s="13"/>
      <c r="AF72" s="13"/>
      <c r="AG72" s="84"/>
      <c r="AH72" s="1"/>
      <c r="AI72" s="85"/>
      <c r="AJ72" s="1"/>
      <c r="AK72" s="15"/>
      <c r="AL72" s="30"/>
      <c r="AM72" s="30"/>
      <c r="AN72" s="80"/>
      <c r="AO72" s="30"/>
      <c r="AP72" s="12"/>
      <c r="AQ72" s="15"/>
      <c r="AR72" s="30"/>
      <c r="AS72" s="30"/>
      <c r="AT72" s="80"/>
      <c r="AU72" s="30"/>
      <c r="AV72" s="13"/>
    </row>
    <row r="73" spans="1:48" ht="14.25">
      <c r="A73" s="13">
        <v>1</v>
      </c>
      <c r="B73" s="210" t="s">
        <v>71</v>
      </c>
      <c r="C73" s="13" t="s">
        <v>101</v>
      </c>
      <c r="D73" s="3" t="s">
        <v>46</v>
      </c>
      <c r="E73" s="60">
        <v>1</v>
      </c>
      <c r="F73" s="3">
        <v>5</v>
      </c>
      <c r="G73" s="92">
        <f>K73+N73+Q73+T73+W73+Z73+AC73+AF73+AI73+AL73+AO73+AR73</f>
        <v>7</v>
      </c>
      <c r="H73" s="93">
        <v>6</v>
      </c>
      <c r="I73" s="12">
        <v>3</v>
      </c>
      <c r="J73" s="9">
        <v>0.006585648148148147</v>
      </c>
      <c r="K73" s="43">
        <v>1</v>
      </c>
      <c r="L73" s="30"/>
      <c r="M73" s="72"/>
      <c r="N73" s="25"/>
      <c r="O73" s="30"/>
      <c r="P73" s="39"/>
      <c r="Q73" s="30"/>
      <c r="R73" s="30">
        <v>5</v>
      </c>
      <c r="S73" s="80">
        <v>0.010972222222222223</v>
      </c>
      <c r="T73" s="30">
        <v>1</v>
      </c>
      <c r="U73" s="30"/>
      <c r="V73" s="40"/>
      <c r="W73" s="30"/>
      <c r="X73" s="13">
        <v>5</v>
      </c>
      <c r="Y73" s="39">
        <v>0.013518518518518518</v>
      </c>
      <c r="Z73" s="13">
        <v>1</v>
      </c>
      <c r="AA73" s="13"/>
      <c r="AB73" s="13"/>
      <c r="AC73" s="13"/>
      <c r="AD73" s="13"/>
      <c r="AE73" s="13"/>
      <c r="AF73" s="13"/>
      <c r="AG73" s="84">
        <v>3</v>
      </c>
      <c r="AH73" s="19">
        <v>0.006863425925925926</v>
      </c>
      <c r="AI73" s="85">
        <v>1</v>
      </c>
      <c r="AJ73" s="1"/>
      <c r="AK73" s="15"/>
      <c r="AL73" s="30"/>
      <c r="AM73" s="30">
        <v>3</v>
      </c>
      <c r="AN73" s="80">
        <v>0.009664351851851851</v>
      </c>
      <c r="AO73" s="30">
        <v>2</v>
      </c>
      <c r="AP73" s="12"/>
      <c r="AQ73" s="15">
        <v>0.0052430555555555555</v>
      </c>
      <c r="AR73" s="30">
        <v>1</v>
      </c>
      <c r="AS73" s="30"/>
      <c r="AT73" s="80"/>
      <c r="AU73" s="30"/>
      <c r="AV73" s="13"/>
    </row>
    <row r="74" spans="1:48" ht="14.25">
      <c r="A74" s="13">
        <v>2</v>
      </c>
      <c r="B74" s="214" t="s">
        <v>70</v>
      </c>
      <c r="C74" s="13" t="s">
        <v>88</v>
      </c>
      <c r="D74" s="3" t="s">
        <v>45</v>
      </c>
      <c r="E74" s="60">
        <v>2</v>
      </c>
      <c r="F74" s="3">
        <v>10</v>
      </c>
      <c r="G74" s="92">
        <f>K74+N74+Q74+T74+W74+Z74+AC74+AF74+AI74+AL74+AO74+AR74</f>
        <v>13</v>
      </c>
      <c r="H74" s="93">
        <v>6</v>
      </c>
      <c r="I74" s="12">
        <v>3</v>
      </c>
      <c r="J74" s="9">
        <v>0.006666666666666667</v>
      </c>
      <c r="K74" s="11">
        <v>2</v>
      </c>
      <c r="L74" s="30"/>
      <c r="M74" s="40"/>
      <c r="N74" s="25"/>
      <c r="O74" s="30"/>
      <c r="P74" s="39"/>
      <c r="Q74" s="30"/>
      <c r="R74" s="30">
        <v>5</v>
      </c>
      <c r="S74" s="80">
        <v>0.013680555555555555</v>
      </c>
      <c r="T74" s="30">
        <v>2</v>
      </c>
      <c r="U74" s="30"/>
      <c r="V74" s="40"/>
      <c r="W74" s="30"/>
      <c r="X74" s="13">
        <v>5</v>
      </c>
      <c r="Y74" s="39">
        <v>0.012962962962962963</v>
      </c>
      <c r="Z74" s="13">
        <v>1</v>
      </c>
      <c r="AA74" s="13"/>
      <c r="AB74" s="13"/>
      <c r="AC74" s="13"/>
      <c r="AD74" s="13"/>
      <c r="AE74" s="13"/>
      <c r="AF74" s="13"/>
      <c r="AG74" s="84">
        <v>3</v>
      </c>
      <c r="AH74" s="19">
        <v>0.006921296296296297</v>
      </c>
      <c r="AI74" s="85">
        <v>2</v>
      </c>
      <c r="AJ74" s="1"/>
      <c r="AK74" s="15"/>
      <c r="AL74" s="30"/>
      <c r="AM74" s="30">
        <v>3</v>
      </c>
      <c r="AN74" s="80">
        <v>0.01076388888888889</v>
      </c>
      <c r="AO74" s="30">
        <v>3</v>
      </c>
      <c r="AP74" s="12">
        <v>3</v>
      </c>
      <c r="AQ74" s="15">
        <v>0.005543981481481482</v>
      </c>
      <c r="AR74" s="30">
        <v>3</v>
      </c>
      <c r="AS74" s="30"/>
      <c r="AT74" s="80"/>
      <c r="AU74" s="30"/>
      <c r="AV74" s="13"/>
    </row>
    <row r="75" spans="1:48" ht="14.25">
      <c r="A75" s="13">
        <v>3</v>
      </c>
      <c r="B75" s="214" t="s">
        <v>135</v>
      </c>
      <c r="C75" s="13" t="s">
        <v>89</v>
      </c>
      <c r="D75" s="3" t="s">
        <v>45</v>
      </c>
      <c r="E75" s="60">
        <v>3</v>
      </c>
      <c r="F75" s="3"/>
      <c r="G75" s="92">
        <f>K75+N75+Q75+T75+W75+Z75+AC75+AF75+AI75+AL75+AO75+AR75</f>
        <v>8</v>
      </c>
      <c r="H75" s="93">
        <v>4</v>
      </c>
      <c r="I75" s="12"/>
      <c r="J75" s="9"/>
      <c r="K75" s="11"/>
      <c r="L75" s="30"/>
      <c r="M75" s="40"/>
      <c r="N75" s="25"/>
      <c r="O75" s="30"/>
      <c r="P75" s="39"/>
      <c r="Q75" s="30"/>
      <c r="R75" s="30">
        <v>5</v>
      </c>
      <c r="S75" s="80">
        <v>0.014039351851851851</v>
      </c>
      <c r="T75" s="30">
        <v>3</v>
      </c>
      <c r="U75" s="30"/>
      <c r="V75" s="40"/>
      <c r="W75" s="30"/>
      <c r="X75" s="13">
        <v>5</v>
      </c>
      <c r="Y75" s="39">
        <v>0.013668981481481482</v>
      </c>
      <c r="Z75" s="13">
        <v>2</v>
      </c>
      <c r="AA75" s="13"/>
      <c r="AB75" s="13"/>
      <c r="AC75" s="13"/>
      <c r="AD75" s="13"/>
      <c r="AE75" s="13"/>
      <c r="AF75" s="13"/>
      <c r="AG75" s="84"/>
      <c r="AH75" s="1"/>
      <c r="AI75" s="85"/>
      <c r="AJ75" s="1"/>
      <c r="AK75" s="15"/>
      <c r="AL75" s="30"/>
      <c r="AM75" s="30">
        <v>3</v>
      </c>
      <c r="AN75" s="80">
        <v>0.009085648148148148</v>
      </c>
      <c r="AO75" s="30">
        <v>1</v>
      </c>
      <c r="AP75" s="12"/>
      <c r="AQ75" s="15">
        <v>0.005416666666666667</v>
      </c>
      <c r="AR75" s="30">
        <v>2</v>
      </c>
      <c r="AS75" s="30"/>
      <c r="AT75" s="80"/>
      <c r="AU75" s="30"/>
      <c r="AV75" s="13"/>
    </row>
    <row r="76" ht="14.25">
      <c r="M76" s="79"/>
    </row>
  </sheetData>
  <sheetProtection/>
  <mergeCells count="75">
    <mergeCell ref="AS3:AU3"/>
    <mergeCell ref="AS4:AU4"/>
    <mergeCell ref="AS5:AU5"/>
    <mergeCell ref="AS6:AU6"/>
    <mergeCell ref="AS7:AU7"/>
    <mergeCell ref="O4:Q4"/>
    <mergeCell ref="R4:T4"/>
    <mergeCell ref="U4:W4"/>
    <mergeCell ref="AM7:AO7"/>
    <mergeCell ref="AA4:AC4"/>
    <mergeCell ref="AA6:AC6"/>
    <mergeCell ref="AA7:AC7"/>
    <mergeCell ref="AD7:AF7"/>
    <mergeCell ref="X5:Z5"/>
    <mergeCell ref="AV3:AV8"/>
    <mergeCell ref="A3:A8"/>
    <mergeCell ref="D3:D8"/>
    <mergeCell ref="H3:H8"/>
    <mergeCell ref="L6:N6"/>
    <mergeCell ref="L7:N7"/>
    <mergeCell ref="I3:K3"/>
    <mergeCell ref="I6:K6"/>
    <mergeCell ref="I7:K7"/>
    <mergeCell ref="I4:K4"/>
    <mergeCell ref="O3:Q3"/>
    <mergeCell ref="O6:Q6"/>
    <mergeCell ref="O7:Q7"/>
    <mergeCell ref="L3:N3"/>
    <mergeCell ref="O5:Q5"/>
    <mergeCell ref="X3:Z3"/>
    <mergeCell ref="X6:Z6"/>
    <mergeCell ref="X7:Z7"/>
    <mergeCell ref="X4:Z4"/>
    <mergeCell ref="U3:W3"/>
    <mergeCell ref="U6:W6"/>
    <mergeCell ref="U7:W7"/>
    <mergeCell ref="R3:T3"/>
    <mergeCell ref="R6:T6"/>
    <mergeCell ref="R7:T7"/>
    <mergeCell ref="R5:T5"/>
    <mergeCell ref="U5:W5"/>
    <mergeCell ref="B2:H2"/>
    <mergeCell ref="B3:B8"/>
    <mergeCell ref="C3:C8"/>
    <mergeCell ref="E3:E8"/>
    <mergeCell ref="I5:K5"/>
    <mergeCell ref="L5:N5"/>
    <mergeCell ref="G3:G8"/>
    <mergeCell ref="F3:F8"/>
    <mergeCell ref="L4:N4"/>
    <mergeCell ref="AP3:AR3"/>
    <mergeCell ref="AP6:AR6"/>
    <mergeCell ref="AP7:AR7"/>
    <mergeCell ref="AJ4:AL4"/>
    <mergeCell ref="AP4:AR4"/>
    <mergeCell ref="AP5:AR5"/>
    <mergeCell ref="AM3:AO3"/>
    <mergeCell ref="AM4:AO4"/>
    <mergeCell ref="AM5:AO5"/>
    <mergeCell ref="AM6:AO6"/>
    <mergeCell ref="AD6:AF6"/>
    <mergeCell ref="AJ3:AL3"/>
    <mergeCell ref="AJ6:AL6"/>
    <mergeCell ref="AJ7:AL7"/>
    <mergeCell ref="AJ5:AL5"/>
    <mergeCell ref="AG3:AI3"/>
    <mergeCell ref="AG6:AI6"/>
    <mergeCell ref="AG7:AI7"/>
    <mergeCell ref="AG4:AI4"/>
    <mergeCell ref="AG5:AI5"/>
    <mergeCell ref="AA5:AC5"/>
    <mergeCell ref="AD3:AF3"/>
    <mergeCell ref="AD4:AF4"/>
    <mergeCell ref="AD5:AF5"/>
    <mergeCell ref="AA3:AC3"/>
  </mergeCells>
  <printOptions/>
  <pageMargins left="0.2362204724409449" right="0.1968503937007874" top="0.31496062992125984" bottom="0.31496062992125984" header="0.31496062992125984" footer="0.31496062992125984"/>
  <pageSetup fitToHeight="1" fitToWidth="1" horizontalDpi="180" verticalDpi="180" orientation="portrait" paperSize="9" scale="42" r:id="rId1"/>
  <ignoredErrors>
    <ignoredError sqref="N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zoomScalePageLayoutView="0" workbookViewId="0" topLeftCell="B31">
      <selection activeCell="B17" sqref="B17"/>
    </sheetView>
  </sheetViews>
  <sheetFormatPr defaultColWidth="9.140625" defaultRowHeight="15"/>
  <cols>
    <col min="1" max="1" width="3.28125" style="0" customWidth="1"/>
    <col min="2" max="2" width="24.421875" style="0" customWidth="1"/>
    <col min="3" max="3" width="8.28125" style="0" customWidth="1"/>
    <col min="4" max="4" width="6.421875" style="0" customWidth="1"/>
    <col min="5" max="5" width="5.140625" style="0" customWidth="1"/>
    <col min="6" max="6" width="5.8515625" style="27" customWidth="1"/>
    <col min="7" max="7" width="5.57421875" style="0" customWidth="1"/>
    <col min="8" max="8" width="4.7109375" style="0" customWidth="1"/>
    <col min="9" max="9" width="3.140625" style="0" customWidth="1"/>
    <col min="10" max="10" width="7.421875" style="0" customWidth="1"/>
    <col min="11" max="11" width="7.140625" style="27" customWidth="1"/>
    <col min="12" max="12" width="3.57421875" style="0" customWidth="1"/>
    <col min="13" max="13" width="3.421875" style="27" customWidth="1"/>
    <col min="14" max="14" width="7.8515625" style="0" customWidth="1"/>
    <col min="15" max="15" width="7.28125" style="0" customWidth="1"/>
    <col min="16" max="16" width="3.28125" style="0" customWidth="1"/>
    <col min="17" max="17" width="2.8515625" style="0" customWidth="1"/>
    <col min="18" max="18" width="7.57421875" style="0" customWidth="1"/>
    <col min="19" max="19" width="7.28125" style="27" customWidth="1"/>
    <col min="20" max="20" width="4.00390625" style="27" customWidth="1"/>
    <col min="21" max="21" width="3.28125" style="0" customWidth="1"/>
    <col min="22" max="22" width="7.140625" style="0" customWidth="1"/>
    <col min="23" max="23" width="7.57421875" style="0" customWidth="1"/>
    <col min="24" max="24" width="3.57421875" style="0" customWidth="1"/>
    <col min="25" max="25" width="2.8515625" style="0" customWidth="1"/>
    <col min="26" max="26" width="7.140625" style="0" customWidth="1"/>
    <col min="27" max="27" width="7.28125" style="0" customWidth="1"/>
    <col min="28" max="28" width="3.8515625" style="0" customWidth="1"/>
    <col min="30" max="30" width="10.140625" style="62" bestFit="1" customWidth="1"/>
  </cols>
  <sheetData>
    <row r="1" spans="2:8" ht="18">
      <c r="B1" s="249"/>
      <c r="C1" s="249"/>
      <c r="D1" s="249"/>
      <c r="E1" s="249"/>
      <c r="F1" s="249"/>
      <c r="G1" s="249"/>
      <c r="H1" s="249"/>
    </row>
    <row r="2" spans="2:8" ht="18">
      <c r="B2" s="227" t="s">
        <v>205</v>
      </c>
      <c r="C2" s="227"/>
      <c r="D2" s="227"/>
      <c r="E2" s="227"/>
      <c r="F2" s="227"/>
      <c r="G2" s="227"/>
      <c r="H2" s="227"/>
    </row>
    <row r="3" spans="1:28" ht="15" customHeight="1">
      <c r="A3" s="246" t="s">
        <v>207</v>
      </c>
      <c r="B3" s="228" t="s">
        <v>0</v>
      </c>
      <c r="C3" s="228" t="s">
        <v>119</v>
      </c>
      <c r="D3" s="224" t="s">
        <v>31</v>
      </c>
      <c r="E3" s="224" t="s">
        <v>1</v>
      </c>
      <c r="F3" s="243" t="s">
        <v>206</v>
      </c>
      <c r="G3" s="224" t="s">
        <v>147</v>
      </c>
      <c r="H3" s="224" t="s">
        <v>81</v>
      </c>
      <c r="I3" s="218" t="s">
        <v>144</v>
      </c>
      <c r="J3" s="219"/>
      <c r="K3" s="219"/>
      <c r="L3" s="219"/>
      <c r="M3" s="218" t="s">
        <v>145</v>
      </c>
      <c r="N3" s="219"/>
      <c r="O3" s="219"/>
      <c r="P3" s="219"/>
      <c r="Q3" s="218" t="s">
        <v>155</v>
      </c>
      <c r="R3" s="219"/>
      <c r="S3" s="219"/>
      <c r="T3" s="219"/>
      <c r="U3" s="218" t="s">
        <v>176</v>
      </c>
      <c r="V3" s="219"/>
      <c r="W3" s="219"/>
      <c r="X3" s="219"/>
      <c r="Y3" s="218" t="s">
        <v>208</v>
      </c>
      <c r="Z3" s="219"/>
      <c r="AA3" s="219"/>
      <c r="AB3" s="220"/>
    </row>
    <row r="4" spans="1:28" ht="15" customHeight="1">
      <c r="A4" s="247"/>
      <c r="B4" s="229"/>
      <c r="C4" s="229"/>
      <c r="D4" s="225"/>
      <c r="E4" s="225"/>
      <c r="F4" s="244"/>
      <c r="G4" s="225"/>
      <c r="H4" s="225"/>
      <c r="I4" s="215" t="s">
        <v>143</v>
      </c>
      <c r="J4" s="216"/>
      <c r="K4" s="216"/>
      <c r="L4" s="216"/>
      <c r="M4" s="215" t="s">
        <v>143</v>
      </c>
      <c r="N4" s="216"/>
      <c r="O4" s="216"/>
      <c r="P4" s="216"/>
      <c r="Q4" s="215" t="s">
        <v>143</v>
      </c>
      <c r="R4" s="216"/>
      <c r="S4" s="216"/>
      <c r="T4" s="216"/>
      <c r="U4" s="215" t="s">
        <v>175</v>
      </c>
      <c r="V4" s="216"/>
      <c r="W4" s="216"/>
      <c r="X4" s="216"/>
      <c r="Y4" s="215" t="s">
        <v>5</v>
      </c>
      <c r="Z4" s="216"/>
      <c r="AA4" s="216"/>
      <c r="AB4" s="217"/>
    </row>
    <row r="5" spans="1:28" ht="15" customHeight="1">
      <c r="A5" s="247"/>
      <c r="B5" s="229"/>
      <c r="C5" s="229"/>
      <c r="D5" s="225"/>
      <c r="E5" s="225"/>
      <c r="F5" s="244"/>
      <c r="G5" s="225"/>
      <c r="H5" s="225"/>
      <c r="I5" s="221" t="s">
        <v>120</v>
      </c>
      <c r="J5" s="222"/>
      <c r="K5" s="222"/>
      <c r="L5" s="222"/>
      <c r="M5" s="221" t="s">
        <v>146</v>
      </c>
      <c r="N5" s="222"/>
      <c r="O5" s="222"/>
      <c r="P5" s="222"/>
      <c r="Q5" s="221" t="s">
        <v>156</v>
      </c>
      <c r="R5" s="222"/>
      <c r="S5" s="222"/>
      <c r="T5" s="222"/>
      <c r="U5" s="221" t="s">
        <v>174</v>
      </c>
      <c r="V5" s="222"/>
      <c r="W5" s="222"/>
      <c r="X5" s="222"/>
      <c r="Y5" s="221" t="s">
        <v>80</v>
      </c>
      <c r="Z5" s="222"/>
      <c r="AA5" s="222"/>
      <c r="AB5" s="223"/>
    </row>
    <row r="6" spans="1:28" ht="42" customHeight="1">
      <c r="A6" s="248"/>
      <c r="B6" s="230"/>
      <c r="C6" s="230"/>
      <c r="D6" s="226"/>
      <c r="E6" s="226"/>
      <c r="F6" s="245"/>
      <c r="G6" s="226"/>
      <c r="H6" s="226"/>
      <c r="I6" s="21" t="s">
        <v>6</v>
      </c>
      <c r="J6" s="6" t="s">
        <v>75</v>
      </c>
      <c r="K6" s="28" t="s">
        <v>7</v>
      </c>
      <c r="L6" s="18" t="s">
        <v>157</v>
      </c>
      <c r="M6" s="66" t="s">
        <v>6</v>
      </c>
      <c r="N6" s="6" t="s">
        <v>75</v>
      </c>
      <c r="O6" s="28" t="s">
        <v>7</v>
      </c>
      <c r="P6" s="18" t="s">
        <v>157</v>
      </c>
      <c r="Q6" s="21" t="s">
        <v>6</v>
      </c>
      <c r="R6" s="6" t="s">
        <v>75</v>
      </c>
      <c r="S6" s="28" t="s">
        <v>7</v>
      </c>
      <c r="T6" s="18" t="s">
        <v>157</v>
      </c>
      <c r="U6" s="21" t="s">
        <v>6</v>
      </c>
      <c r="V6" s="6" t="s">
        <v>75</v>
      </c>
      <c r="W6" s="28" t="s">
        <v>7</v>
      </c>
      <c r="X6" s="18" t="s">
        <v>157</v>
      </c>
      <c r="Y6" s="21" t="s">
        <v>6</v>
      </c>
      <c r="Z6" s="6" t="s">
        <v>75</v>
      </c>
      <c r="AA6" s="28" t="s">
        <v>7</v>
      </c>
      <c r="AB6" s="18" t="s">
        <v>157</v>
      </c>
    </row>
    <row r="7" spans="1:30" s="27" customFormat="1" ht="16.5" customHeight="1">
      <c r="A7" s="13">
        <v>1</v>
      </c>
      <c r="B7" s="213" t="s">
        <v>122</v>
      </c>
      <c r="C7" s="13" t="s">
        <v>111</v>
      </c>
      <c r="D7" s="47">
        <v>1.347</v>
      </c>
      <c r="E7" s="48" t="s">
        <v>41</v>
      </c>
      <c r="F7" s="43">
        <v>32</v>
      </c>
      <c r="G7" s="43">
        <f>L7+P7+T7+X7+AB7</f>
        <v>32</v>
      </c>
      <c r="H7" s="43">
        <v>5</v>
      </c>
      <c r="I7" s="43">
        <v>12</v>
      </c>
      <c r="J7" s="72">
        <v>0.027280092592592592</v>
      </c>
      <c r="K7" s="29">
        <f>J7/D7</f>
        <v>0.020252481508977425</v>
      </c>
      <c r="L7" s="71">
        <v>8</v>
      </c>
      <c r="M7" s="13">
        <v>10</v>
      </c>
      <c r="N7" s="39">
        <v>0.02025462962962963</v>
      </c>
      <c r="O7" s="39">
        <f>N7/D7</f>
        <v>0.0150368445654266</v>
      </c>
      <c r="P7" s="30">
        <v>5</v>
      </c>
      <c r="Q7" s="67">
        <v>5</v>
      </c>
      <c r="R7" s="39">
        <v>0.011851851851851851</v>
      </c>
      <c r="S7" s="29">
        <f>R7/D7</f>
        <v>0.008798702191426764</v>
      </c>
      <c r="T7" s="85">
        <v>7</v>
      </c>
      <c r="U7" s="13">
        <v>50</v>
      </c>
      <c r="V7" s="39">
        <v>0.12909722222222222</v>
      </c>
      <c r="W7" s="78">
        <f>V7/D7</f>
        <v>0.09584055101872474</v>
      </c>
      <c r="X7" s="30">
        <v>2</v>
      </c>
      <c r="Y7" s="75">
        <v>30</v>
      </c>
      <c r="Z7" s="29">
        <v>0.07038194444444444</v>
      </c>
      <c r="AA7" s="29">
        <f aca="true" t="shared" si="0" ref="AA7:AA13">Z7/D7</f>
        <v>0.05225088674420523</v>
      </c>
      <c r="AB7" s="30">
        <v>10</v>
      </c>
      <c r="AD7" s="70"/>
    </row>
    <row r="8" spans="1:30" s="27" customFormat="1" ht="14.25">
      <c r="A8" s="13">
        <v>2</v>
      </c>
      <c r="B8" s="88" t="s">
        <v>29</v>
      </c>
      <c r="C8" s="13" t="s">
        <v>112</v>
      </c>
      <c r="D8" s="47">
        <v>1.408</v>
      </c>
      <c r="E8" s="48" t="s">
        <v>41</v>
      </c>
      <c r="F8" s="43">
        <v>59</v>
      </c>
      <c r="G8" s="43">
        <f aca="true" t="shared" si="1" ref="G8:G72">L8+P8+T8+X8+AB8</f>
        <v>59</v>
      </c>
      <c r="H8" s="43">
        <v>5</v>
      </c>
      <c r="I8" s="30">
        <v>12</v>
      </c>
      <c r="J8" s="40">
        <v>0.031041666666666665</v>
      </c>
      <c r="K8" s="29">
        <f aca="true" t="shared" si="2" ref="K8:K23">J8/D8</f>
        <v>0.022046638257575756</v>
      </c>
      <c r="L8" s="67">
        <v>16</v>
      </c>
      <c r="M8" s="30">
        <v>10</v>
      </c>
      <c r="N8" s="76">
        <v>0.02287037037037037</v>
      </c>
      <c r="O8" s="39">
        <f aca="true" t="shared" si="3" ref="O8:O15">N8/D8</f>
        <v>0.016243160774410775</v>
      </c>
      <c r="P8" s="30">
        <v>9</v>
      </c>
      <c r="Q8" s="30">
        <v>5</v>
      </c>
      <c r="R8" s="77">
        <v>0.014525462962962964</v>
      </c>
      <c r="S8" s="29">
        <f aca="true" t="shared" si="4" ref="S8:S23">R8/D8</f>
        <v>0.010316379945286197</v>
      </c>
      <c r="T8" s="85">
        <v>23</v>
      </c>
      <c r="U8" s="30">
        <v>50</v>
      </c>
      <c r="V8" s="78">
        <v>0.14291666666666666</v>
      </c>
      <c r="W8" s="78">
        <f>V8/D8</f>
        <v>0.10150331439393939</v>
      </c>
      <c r="X8" s="30">
        <v>5</v>
      </c>
      <c r="Y8" s="75">
        <v>30</v>
      </c>
      <c r="Z8" s="29">
        <v>0.0717824074074074</v>
      </c>
      <c r="AA8" s="29">
        <f t="shared" si="0"/>
        <v>0.05098182344276094</v>
      </c>
      <c r="AB8" s="30">
        <v>6</v>
      </c>
      <c r="AC8" s="79"/>
      <c r="AD8" s="70"/>
    </row>
    <row r="9" spans="1:30" s="27" customFormat="1" ht="14.25">
      <c r="A9" s="13">
        <v>3</v>
      </c>
      <c r="B9" s="88" t="s">
        <v>28</v>
      </c>
      <c r="C9" s="13" t="s">
        <v>104</v>
      </c>
      <c r="D9" s="47">
        <v>1.21</v>
      </c>
      <c r="E9" s="48" t="s">
        <v>39</v>
      </c>
      <c r="F9" s="43">
        <v>102</v>
      </c>
      <c r="G9" s="43">
        <f t="shared" si="1"/>
        <v>102</v>
      </c>
      <c r="H9" s="43">
        <v>5</v>
      </c>
      <c r="I9" s="30">
        <v>12</v>
      </c>
      <c r="J9" s="40">
        <v>0.029212962962962965</v>
      </c>
      <c r="K9" s="29">
        <f t="shared" si="2"/>
        <v>0.024142944597490053</v>
      </c>
      <c r="L9" s="67">
        <v>29</v>
      </c>
      <c r="M9" s="30">
        <v>10</v>
      </c>
      <c r="N9" s="76">
        <v>0.0271875</v>
      </c>
      <c r="O9" s="39">
        <f t="shared" si="3"/>
        <v>0.02246900826446281</v>
      </c>
      <c r="P9" s="30">
        <v>23</v>
      </c>
      <c r="Q9" s="30">
        <v>5</v>
      </c>
      <c r="R9" s="77">
        <v>0.011921296296296298</v>
      </c>
      <c r="S9" s="29">
        <f t="shared" si="4"/>
        <v>0.009852310988674626</v>
      </c>
      <c r="T9" s="85">
        <v>17</v>
      </c>
      <c r="U9" s="30">
        <v>50</v>
      </c>
      <c r="V9" s="78">
        <v>0.1292824074074074</v>
      </c>
      <c r="W9" s="78">
        <f>V9/D9</f>
        <v>0.10684496479951025</v>
      </c>
      <c r="X9" s="30">
        <v>9</v>
      </c>
      <c r="Y9" s="75">
        <v>30</v>
      </c>
      <c r="Z9" s="29">
        <v>0.07020833333333333</v>
      </c>
      <c r="AA9" s="29">
        <f t="shared" si="0"/>
        <v>0.05802341597796143</v>
      </c>
      <c r="AB9" s="30">
        <v>24</v>
      </c>
      <c r="AC9" s="79"/>
      <c r="AD9" s="70"/>
    </row>
    <row r="10" spans="1:30" s="27" customFormat="1" ht="14.25">
      <c r="A10" s="13">
        <v>4</v>
      </c>
      <c r="B10" s="88" t="s">
        <v>79</v>
      </c>
      <c r="C10" s="13" t="s">
        <v>86</v>
      </c>
      <c r="D10" s="47">
        <v>1.007</v>
      </c>
      <c r="E10" s="48" t="s">
        <v>35</v>
      </c>
      <c r="F10" s="43">
        <v>114</v>
      </c>
      <c r="G10" s="43">
        <f t="shared" si="1"/>
        <v>114</v>
      </c>
      <c r="H10" s="43">
        <v>5</v>
      </c>
      <c r="I10" s="30">
        <v>12</v>
      </c>
      <c r="J10" s="72">
        <v>0.024687499999999998</v>
      </c>
      <c r="K10" s="29">
        <f t="shared" si="2"/>
        <v>0.024515888778550148</v>
      </c>
      <c r="L10" s="67">
        <v>32</v>
      </c>
      <c r="M10" s="30">
        <v>10</v>
      </c>
      <c r="N10" s="76">
        <v>0.01888888888888889</v>
      </c>
      <c r="O10" s="39">
        <f t="shared" si="3"/>
        <v>0.0187575857883703</v>
      </c>
      <c r="P10" s="30">
        <v>18</v>
      </c>
      <c r="Q10" s="30">
        <v>5</v>
      </c>
      <c r="R10" s="77">
        <v>0.011435185185185185</v>
      </c>
      <c r="S10" s="29">
        <f t="shared" si="4"/>
        <v>0.01135569531795947</v>
      </c>
      <c r="T10" s="85">
        <v>33</v>
      </c>
      <c r="U10" s="30">
        <v>50</v>
      </c>
      <c r="V10" s="78">
        <v>0.11061342592592593</v>
      </c>
      <c r="W10" s="78">
        <f>V10/D10</f>
        <v>0.10984451432564642</v>
      </c>
      <c r="X10" s="30">
        <v>13</v>
      </c>
      <c r="Y10" s="75">
        <v>30</v>
      </c>
      <c r="Z10" s="29">
        <v>0.055625</v>
      </c>
      <c r="AA10" s="29">
        <f t="shared" si="0"/>
        <v>0.05523833167825224</v>
      </c>
      <c r="AB10" s="30">
        <v>18</v>
      </c>
      <c r="AC10" s="79"/>
      <c r="AD10" s="70"/>
    </row>
    <row r="11" spans="1:30" s="27" customFormat="1" ht="14.25">
      <c r="A11" s="13">
        <v>5</v>
      </c>
      <c r="B11" s="88" t="s">
        <v>30</v>
      </c>
      <c r="C11" s="13" t="s">
        <v>102</v>
      </c>
      <c r="D11" s="47">
        <v>1.181</v>
      </c>
      <c r="E11" s="48" t="s">
        <v>39</v>
      </c>
      <c r="F11" s="43">
        <v>154</v>
      </c>
      <c r="G11" s="43">
        <f t="shared" si="1"/>
        <v>154</v>
      </c>
      <c r="H11" s="43">
        <v>5</v>
      </c>
      <c r="I11" s="30">
        <v>12</v>
      </c>
      <c r="J11" s="40">
        <v>0.030983796296296297</v>
      </c>
      <c r="K11" s="29">
        <f t="shared" si="2"/>
        <v>0.0262352212500392</v>
      </c>
      <c r="L11" s="67">
        <v>44</v>
      </c>
      <c r="M11" s="30">
        <v>10</v>
      </c>
      <c r="N11" s="76">
        <v>0.023715277777777776</v>
      </c>
      <c r="O11" s="39">
        <f t="shared" si="3"/>
        <v>0.020080675510396082</v>
      </c>
      <c r="P11" s="30">
        <v>22</v>
      </c>
      <c r="Q11" s="30">
        <v>5</v>
      </c>
      <c r="R11" s="77">
        <v>0.013402777777777777</v>
      </c>
      <c r="S11" s="29">
        <f t="shared" si="4"/>
        <v>0.011348668736475678</v>
      </c>
      <c r="T11" s="85">
        <v>32</v>
      </c>
      <c r="U11" s="30">
        <v>50</v>
      </c>
      <c r="V11" s="78">
        <v>0.14233796296296297</v>
      </c>
      <c r="W11" s="78">
        <f>V11/D11</f>
        <v>0.1205232539906545</v>
      </c>
      <c r="X11" s="30">
        <v>19</v>
      </c>
      <c r="Y11" s="75">
        <v>30</v>
      </c>
      <c r="Z11" s="29">
        <v>0.07722222222222223</v>
      </c>
      <c r="AA11" s="29">
        <f t="shared" si="0"/>
        <v>0.06538714836767336</v>
      </c>
      <c r="AB11" s="30">
        <v>37</v>
      </c>
      <c r="AC11" s="79"/>
      <c r="AD11" s="70"/>
    </row>
    <row r="12" spans="1:31" s="27" customFormat="1" ht="14.25">
      <c r="A12" s="13">
        <v>6</v>
      </c>
      <c r="B12" s="89" t="s">
        <v>19</v>
      </c>
      <c r="C12" s="13" t="s">
        <v>114</v>
      </c>
      <c r="D12" s="47">
        <v>1.451</v>
      </c>
      <c r="E12" s="48" t="s">
        <v>42</v>
      </c>
      <c r="F12" s="43"/>
      <c r="G12" s="43">
        <f t="shared" si="1"/>
        <v>5</v>
      </c>
      <c r="H12" s="43">
        <v>4</v>
      </c>
      <c r="I12" s="30">
        <v>12</v>
      </c>
      <c r="J12" s="39">
        <v>0.027164351851851853</v>
      </c>
      <c r="K12" s="29">
        <f t="shared" si="2"/>
        <v>0.018721124639456823</v>
      </c>
      <c r="L12" s="91">
        <v>1</v>
      </c>
      <c r="M12" s="30">
        <v>10</v>
      </c>
      <c r="N12" s="76">
        <v>0.021006944444444443</v>
      </c>
      <c r="O12" s="39">
        <f t="shared" si="3"/>
        <v>0.014477563366260814</v>
      </c>
      <c r="P12" s="30">
        <v>2</v>
      </c>
      <c r="Q12" s="30">
        <v>5</v>
      </c>
      <c r="R12" s="87">
        <v>0.011932870370370371</v>
      </c>
      <c r="S12" s="29">
        <f t="shared" si="4"/>
        <v>0.00822389412155091</v>
      </c>
      <c r="T12" s="85">
        <v>1</v>
      </c>
      <c r="U12" s="69"/>
      <c r="V12" s="78"/>
      <c r="W12" s="78"/>
      <c r="X12" s="30"/>
      <c r="Y12" s="75">
        <v>30</v>
      </c>
      <c r="Z12" s="29">
        <v>0.06726851851851852</v>
      </c>
      <c r="AA12" s="29">
        <f t="shared" si="0"/>
        <v>0.046360109247772924</v>
      </c>
      <c r="AB12" s="30">
        <v>1</v>
      </c>
      <c r="AC12" s="79"/>
      <c r="AD12" s="70"/>
      <c r="AE12" s="79"/>
    </row>
    <row r="13" spans="1:31" s="27" customFormat="1" ht="14.25">
      <c r="A13" s="13">
        <v>7</v>
      </c>
      <c r="B13" s="89" t="s">
        <v>65</v>
      </c>
      <c r="C13" s="13" t="s">
        <v>110</v>
      </c>
      <c r="D13" s="47">
        <v>1.429</v>
      </c>
      <c r="E13" s="48" t="s">
        <v>42</v>
      </c>
      <c r="F13" s="43"/>
      <c r="G13" s="43">
        <f t="shared" si="1"/>
        <v>12</v>
      </c>
      <c r="H13" s="43">
        <v>4</v>
      </c>
      <c r="I13" s="30">
        <v>12</v>
      </c>
      <c r="J13" s="40">
        <v>0.02849537037037037</v>
      </c>
      <c r="K13" s="29">
        <f t="shared" si="2"/>
        <v>0.01994077702615141</v>
      </c>
      <c r="L13" s="67">
        <v>4</v>
      </c>
      <c r="M13" s="30">
        <v>10</v>
      </c>
      <c r="N13" s="76">
        <v>0.02091435185185185</v>
      </c>
      <c r="O13" s="39">
        <f t="shared" si="3"/>
        <v>0.01463565559961641</v>
      </c>
      <c r="P13" s="30">
        <v>3</v>
      </c>
      <c r="Q13" s="30">
        <v>5</v>
      </c>
      <c r="R13" s="77">
        <v>0.012083333333333333</v>
      </c>
      <c r="S13" s="29">
        <f t="shared" si="4"/>
        <v>0.008455796594355027</v>
      </c>
      <c r="T13" s="85">
        <v>3</v>
      </c>
      <c r="U13" s="69"/>
      <c r="V13" s="78"/>
      <c r="W13" s="78"/>
      <c r="X13" s="30"/>
      <c r="Y13" s="75">
        <v>30</v>
      </c>
      <c r="Z13" s="29">
        <v>0.0674537037037037</v>
      </c>
      <c r="AA13" s="29">
        <f t="shared" si="0"/>
        <v>0.04720343156312365</v>
      </c>
      <c r="AB13" s="30">
        <v>2</v>
      </c>
      <c r="AC13" s="79"/>
      <c r="AD13" s="70"/>
      <c r="AE13" s="79"/>
    </row>
    <row r="14" spans="1:31" s="27" customFormat="1" ht="14.25">
      <c r="A14" s="13">
        <v>8</v>
      </c>
      <c r="B14" s="89" t="s">
        <v>12</v>
      </c>
      <c r="C14" s="13" t="s">
        <v>101</v>
      </c>
      <c r="D14" s="47">
        <v>1.195</v>
      </c>
      <c r="E14" s="48" t="s">
        <v>39</v>
      </c>
      <c r="F14" s="43"/>
      <c r="G14" s="43">
        <f t="shared" si="1"/>
        <v>13</v>
      </c>
      <c r="H14" s="43">
        <v>4</v>
      </c>
      <c r="I14" s="30">
        <v>12</v>
      </c>
      <c r="J14" s="40">
        <v>0.023402777777777783</v>
      </c>
      <c r="K14" s="29">
        <f>J14/D14</f>
        <v>0.01958391445839145</v>
      </c>
      <c r="L14" s="67">
        <v>3</v>
      </c>
      <c r="M14" s="30">
        <v>10</v>
      </c>
      <c r="N14" s="76">
        <v>0.01769675925925926</v>
      </c>
      <c r="O14" s="39">
        <f>N14/D14</f>
        <v>0.014809003564233689</v>
      </c>
      <c r="P14" s="30">
        <v>4</v>
      </c>
      <c r="Q14" s="30">
        <v>5</v>
      </c>
      <c r="R14" s="77">
        <v>0.0103125</v>
      </c>
      <c r="S14" s="29">
        <f>R14/D14</f>
        <v>0.008629707112970711</v>
      </c>
      <c r="T14" s="85">
        <v>5</v>
      </c>
      <c r="U14" s="30">
        <v>50</v>
      </c>
      <c r="V14" s="78">
        <v>0.10278935185185185</v>
      </c>
      <c r="W14" s="78">
        <f>V14/D14</f>
        <v>0.08601619401828607</v>
      </c>
      <c r="X14" s="30">
        <v>1</v>
      </c>
      <c r="Y14" s="75"/>
      <c r="Z14" s="29"/>
      <c r="AA14" s="29"/>
      <c r="AB14" s="30"/>
      <c r="AC14" s="79"/>
      <c r="AD14" s="70"/>
      <c r="AE14" s="79"/>
    </row>
    <row r="15" spans="1:30" s="27" customFormat="1" ht="16.5" customHeight="1">
      <c r="A15" s="13">
        <v>9</v>
      </c>
      <c r="B15" s="13" t="s">
        <v>121</v>
      </c>
      <c r="C15" s="13" t="s">
        <v>109</v>
      </c>
      <c r="D15" s="47">
        <v>1.292</v>
      </c>
      <c r="E15" s="48" t="s">
        <v>40</v>
      </c>
      <c r="F15" s="43"/>
      <c r="G15" s="43">
        <f t="shared" si="1"/>
        <v>25</v>
      </c>
      <c r="H15" s="43">
        <v>4</v>
      </c>
      <c r="I15" s="43">
        <v>12</v>
      </c>
      <c r="J15" s="72">
        <v>0.025752314814814815</v>
      </c>
      <c r="K15" s="29">
        <f t="shared" si="2"/>
        <v>0.019932132209608988</v>
      </c>
      <c r="L15" s="71">
        <v>6</v>
      </c>
      <c r="M15" s="13">
        <v>10</v>
      </c>
      <c r="N15" s="39">
        <v>0.020983796296296296</v>
      </c>
      <c r="O15" s="39">
        <f t="shared" si="3"/>
        <v>0.01624132840270611</v>
      </c>
      <c r="P15" s="30">
        <v>10</v>
      </c>
      <c r="Q15" s="67">
        <v>5</v>
      </c>
      <c r="R15" s="39">
        <v>0.011331018518518518</v>
      </c>
      <c r="S15" s="29">
        <f t="shared" si="4"/>
        <v>0.008770138172227954</v>
      </c>
      <c r="T15" s="85">
        <v>6</v>
      </c>
      <c r="U15" s="13"/>
      <c r="V15" s="13"/>
      <c r="W15" s="13"/>
      <c r="X15" s="30"/>
      <c r="Y15" s="75">
        <v>30</v>
      </c>
      <c r="Z15" s="29">
        <v>0.06347222222222222</v>
      </c>
      <c r="AA15" s="29">
        <f>Z15/D15</f>
        <v>0.04912710698314413</v>
      </c>
      <c r="AB15" s="30">
        <v>3</v>
      </c>
      <c r="AD15" s="70"/>
    </row>
    <row r="16" spans="1:30" s="27" customFormat="1" ht="14.25">
      <c r="A16" s="13">
        <v>10</v>
      </c>
      <c r="B16" s="13" t="s">
        <v>3</v>
      </c>
      <c r="C16" s="13" t="s">
        <v>111</v>
      </c>
      <c r="D16" s="47">
        <v>1.347</v>
      </c>
      <c r="E16" s="48" t="s">
        <v>41</v>
      </c>
      <c r="F16" s="43"/>
      <c r="G16" s="43">
        <f t="shared" si="1"/>
        <v>29</v>
      </c>
      <c r="H16" s="43">
        <v>4</v>
      </c>
      <c r="I16" s="30">
        <v>12</v>
      </c>
      <c r="J16" s="40">
        <v>0.02753472222222222</v>
      </c>
      <c r="K16" s="29">
        <f t="shared" si="2"/>
        <v>0.02044151612637136</v>
      </c>
      <c r="L16" s="67">
        <v>10</v>
      </c>
      <c r="M16" s="30">
        <v>10</v>
      </c>
      <c r="N16" s="76">
        <v>0.02070601851851852</v>
      </c>
      <c r="O16" s="39">
        <f>N16/D16</f>
        <v>0.015371951387170393</v>
      </c>
      <c r="P16" s="30">
        <v>7</v>
      </c>
      <c r="Q16" s="30">
        <v>5</v>
      </c>
      <c r="R16" s="77">
        <v>0.012210648148148146</v>
      </c>
      <c r="S16" s="29">
        <f>R16/D16</f>
        <v>0.009065069152300034</v>
      </c>
      <c r="T16" s="85">
        <v>8</v>
      </c>
      <c r="U16" s="13"/>
      <c r="V16" s="13"/>
      <c r="W16" s="13"/>
      <c r="X16" s="30"/>
      <c r="Y16" s="75">
        <v>30</v>
      </c>
      <c r="Z16" s="29">
        <v>0.06730324074074073</v>
      </c>
      <c r="AA16" s="29">
        <f>Z16/D16</f>
        <v>0.04996528637026038</v>
      </c>
      <c r="AB16" s="30">
        <v>4</v>
      </c>
      <c r="AD16" s="70"/>
    </row>
    <row r="17" spans="1:30" s="27" customFormat="1" ht="14.25">
      <c r="A17" s="13">
        <v>11</v>
      </c>
      <c r="B17" s="89" t="s">
        <v>24</v>
      </c>
      <c r="C17" s="13" t="s">
        <v>107</v>
      </c>
      <c r="D17" s="47">
        <v>1.328</v>
      </c>
      <c r="E17" s="48" t="s">
        <v>41</v>
      </c>
      <c r="F17" s="43"/>
      <c r="G17" s="43">
        <f>L17+P17+T17+X17+AB17</f>
        <v>39</v>
      </c>
      <c r="H17" s="43">
        <v>4</v>
      </c>
      <c r="I17" s="30">
        <v>12</v>
      </c>
      <c r="J17" s="40">
        <v>0.029328703703703704</v>
      </c>
      <c r="K17" s="29">
        <f>J17/D17</f>
        <v>0.022084867246764835</v>
      </c>
      <c r="L17" s="67">
        <v>15</v>
      </c>
      <c r="M17" s="30">
        <v>10</v>
      </c>
      <c r="N17" s="76">
        <v>0.021967592592592594</v>
      </c>
      <c r="O17" s="39">
        <f>N17/D17</f>
        <v>0.016541861892012493</v>
      </c>
      <c r="P17" s="30">
        <v>12</v>
      </c>
      <c r="Q17" s="30">
        <v>5</v>
      </c>
      <c r="R17" s="77">
        <v>0.01207175925925926</v>
      </c>
      <c r="S17" s="29">
        <f>R17/D17</f>
        <v>0.009090180165104864</v>
      </c>
      <c r="T17" s="85">
        <v>9</v>
      </c>
      <c r="U17" s="13">
        <v>50</v>
      </c>
      <c r="V17" s="39">
        <v>0.13229166666666667</v>
      </c>
      <c r="W17" s="78">
        <f>V17/D17</f>
        <v>0.099617218875502</v>
      </c>
      <c r="X17" s="30">
        <v>3</v>
      </c>
      <c r="Y17" s="75"/>
      <c r="Z17" s="29"/>
      <c r="AA17" s="29"/>
      <c r="AB17" s="30"/>
      <c r="AD17" s="70"/>
    </row>
    <row r="18" spans="1:30" s="27" customFormat="1" ht="14.25">
      <c r="A18" s="13">
        <v>12</v>
      </c>
      <c r="B18" s="13" t="s">
        <v>13</v>
      </c>
      <c r="C18" s="13" t="s">
        <v>96</v>
      </c>
      <c r="D18" s="47">
        <v>1.154</v>
      </c>
      <c r="E18" s="48" t="s">
        <v>38</v>
      </c>
      <c r="F18" s="43"/>
      <c r="G18" s="43">
        <f t="shared" si="1"/>
        <v>43</v>
      </c>
      <c r="H18" s="43">
        <v>4</v>
      </c>
      <c r="I18" s="30">
        <v>12</v>
      </c>
      <c r="J18" s="40">
        <v>0.025636574074074072</v>
      </c>
      <c r="K18" s="29">
        <f t="shared" si="2"/>
        <v>0.022215402143911676</v>
      </c>
      <c r="L18" s="67">
        <v>17</v>
      </c>
      <c r="M18" s="30"/>
      <c r="N18" s="76"/>
      <c r="O18" s="39"/>
      <c r="P18" s="30"/>
      <c r="Q18" s="30">
        <v>5</v>
      </c>
      <c r="R18" s="77">
        <v>0.01087962962962963</v>
      </c>
      <c r="S18" s="29">
        <f t="shared" si="4"/>
        <v>0.009427755311637462</v>
      </c>
      <c r="T18" s="85">
        <v>12</v>
      </c>
      <c r="U18" s="30">
        <v>50</v>
      </c>
      <c r="V18" s="78">
        <v>0.11726851851851851</v>
      </c>
      <c r="W18" s="78">
        <f>V18/D18</f>
        <v>0.10161916682713909</v>
      </c>
      <c r="X18" s="30">
        <v>6</v>
      </c>
      <c r="Y18" s="75">
        <v>30</v>
      </c>
      <c r="Z18" s="29">
        <v>0.060057870370370366</v>
      </c>
      <c r="AA18" s="29">
        <f>Z18/D18</f>
        <v>0.05204321522562424</v>
      </c>
      <c r="AB18" s="30">
        <v>8</v>
      </c>
      <c r="AD18" s="70"/>
    </row>
    <row r="19" spans="1:30" s="27" customFormat="1" ht="14.25">
      <c r="A19" s="13">
        <v>13</v>
      </c>
      <c r="B19" s="13" t="s">
        <v>78</v>
      </c>
      <c r="C19" s="13" t="s">
        <v>103</v>
      </c>
      <c r="D19" s="47">
        <v>1.241</v>
      </c>
      <c r="E19" s="48" t="s">
        <v>40</v>
      </c>
      <c r="F19" s="43"/>
      <c r="G19" s="43">
        <f>L19+P19+T19+X19+AB19</f>
        <v>52</v>
      </c>
      <c r="H19" s="43">
        <v>4</v>
      </c>
      <c r="I19" s="30">
        <v>12</v>
      </c>
      <c r="J19" s="40">
        <v>0.027071759259259257</v>
      </c>
      <c r="K19" s="29">
        <f>J19/D19</f>
        <v>0.021814471602948634</v>
      </c>
      <c r="L19" s="67">
        <v>14</v>
      </c>
      <c r="M19" s="30">
        <v>10</v>
      </c>
      <c r="N19" s="76">
        <v>0.02017361111111111</v>
      </c>
      <c r="O19" s="39">
        <f>N19/D19</f>
        <v>0.016255931596382844</v>
      </c>
      <c r="P19" s="30">
        <v>11</v>
      </c>
      <c r="Q19" s="30">
        <v>5</v>
      </c>
      <c r="R19" s="77">
        <v>0.011481481481481483</v>
      </c>
      <c r="S19" s="29">
        <f>R19/D19</f>
        <v>0.009251798131733668</v>
      </c>
      <c r="T19" s="85">
        <v>10</v>
      </c>
      <c r="U19" s="30"/>
      <c r="V19" s="78"/>
      <c r="W19" s="78"/>
      <c r="X19" s="30"/>
      <c r="Y19" s="75">
        <v>30</v>
      </c>
      <c r="Z19" s="29">
        <v>0.06810185185185186</v>
      </c>
      <c r="AA19" s="29">
        <f>Z19/D19</f>
        <v>0.054876592950726714</v>
      </c>
      <c r="AB19" s="30">
        <v>17</v>
      </c>
      <c r="AD19" s="70"/>
    </row>
    <row r="20" spans="1:30" s="27" customFormat="1" ht="14.25">
      <c r="A20" s="13">
        <v>14</v>
      </c>
      <c r="B20" s="13" t="s">
        <v>57</v>
      </c>
      <c r="C20" s="13" t="s">
        <v>104</v>
      </c>
      <c r="D20" s="47">
        <v>1.21</v>
      </c>
      <c r="E20" s="48" t="s">
        <v>39</v>
      </c>
      <c r="F20" s="43"/>
      <c r="G20" s="43">
        <f>L20+P20+T20+X20+AB20</f>
        <v>74</v>
      </c>
      <c r="H20" s="43">
        <v>4</v>
      </c>
      <c r="I20" s="30">
        <v>12</v>
      </c>
      <c r="J20" s="40">
        <v>0.029074074074074075</v>
      </c>
      <c r="K20" s="29">
        <f>J20/D20</f>
        <v>0.024028160391796758</v>
      </c>
      <c r="L20" s="67">
        <v>28</v>
      </c>
      <c r="M20" s="30"/>
      <c r="N20" s="76"/>
      <c r="O20" s="39"/>
      <c r="P20" s="30"/>
      <c r="Q20" s="30">
        <v>5</v>
      </c>
      <c r="R20" s="77">
        <v>0.012650462962962962</v>
      </c>
      <c r="S20" s="29">
        <f>R20/D20</f>
        <v>0.010454928068564432</v>
      </c>
      <c r="T20" s="85">
        <v>25</v>
      </c>
      <c r="U20" s="13">
        <v>50</v>
      </c>
      <c r="V20" s="39">
        <v>0.13196759259259258</v>
      </c>
      <c r="W20" s="78">
        <f>V20/D20</f>
        <v>0.10906412610958065</v>
      </c>
      <c r="X20" s="30">
        <v>12</v>
      </c>
      <c r="Y20" s="75">
        <v>30</v>
      </c>
      <c r="Z20" s="29">
        <v>0.06314814814814815</v>
      </c>
      <c r="AA20" s="29">
        <f>Z20/D20</f>
        <v>0.05218855218855219</v>
      </c>
      <c r="AB20" s="30">
        <v>9</v>
      </c>
      <c r="AC20" s="79"/>
      <c r="AD20" s="70"/>
    </row>
    <row r="21" spans="1:30" s="27" customFormat="1" ht="14.25">
      <c r="A21" s="13">
        <v>15</v>
      </c>
      <c r="B21" s="89" t="s">
        <v>20</v>
      </c>
      <c r="C21" s="13" t="s">
        <v>97</v>
      </c>
      <c r="D21" s="47">
        <v>1.142</v>
      </c>
      <c r="E21" s="48" t="s">
        <v>38</v>
      </c>
      <c r="F21" s="43"/>
      <c r="G21" s="43">
        <f>L21+P21+T21+X21+AB21</f>
        <v>74</v>
      </c>
      <c r="H21" s="43">
        <v>4</v>
      </c>
      <c r="I21" s="30">
        <v>12</v>
      </c>
      <c r="J21" s="40">
        <v>0.026724537037037036</v>
      </c>
      <c r="K21" s="29">
        <f>J21/D21</f>
        <v>0.023401521048193555</v>
      </c>
      <c r="L21" s="67">
        <v>24</v>
      </c>
      <c r="M21" s="30">
        <v>10</v>
      </c>
      <c r="N21" s="76">
        <v>0.019710648148148147</v>
      </c>
      <c r="O21" s="39">
        <f>N21/D21</f>
        <v>0.01725976195109295</v>
      </c>
      <c r="P21" s="30">
        <v>14</v>
      </c>
      <c r="Q21" s="30">
        <v>5</v>
      </c>
      <c r="R21" s="77">
        <v>0.012118055555555556</v>
      </c>
      <c r="S21" s="29">
        <f>R21/D21</f>
        <v>0.010611257053901538</v>
      </c>
      <c r="T21" s="85">
        <v>26</v>
      </c>
      <c r="U21" s="30">
        <v>50</v>
      </c>
      <c r="V21" s="78">
        <v>0.12256944444444444</v>
      </c>
      <c r="W21" s="78">
        <f>V21/D21</f>
        <v>0.10732876045923331</v>
      </c>
      <c r="X21" s="30">
        <v>10</v>
      </c>
      <c r="Y21" s="75"/>
      <c r="Z21" s="29"/>
      <c r="AA21" s="29"/>
      <c r="AB21" s="30"/>
      <c r="AC21" s="79"/>
      <c r="AD21" s="70"/>
    </row>
    <row r="22" spans="1:30" s="27" customFormat="1" ht="14.25">
      <c r="A22" s="13">
        <v>16</v>
      </c>
      <c r="B22" s="13" t="s">
        <v>25</v>
      </c>
      <c r="C22" s="13" t="s">
        <v>105</v>
      </c>
      <c r="D22" s="47">
        <v>1.225</v>
      </c>
      <c r="E22" s="48" t="s">
        <v>39</v>
      </c>
      <c r="F22" s="43"/>
      <c r="G22" s="43">
        <f t="shared" si="1"/>
        <v>77</v>
      </c>
      <c r="H22" s="43">
        <v>4</v>
      </c>
      <c r="I22" s="30">
        <v>12</v>
      </c>
      <c r="J22" s="40">
        <v>0.02883101851851852</v>
      </c>
      <c r="K22" s="29">
        <f t="shared" si="2"/>
        <v>0.023535525321239606</v>
      </c>
      <c r="L22" s="67">
        <v>25</v>
      </c>
      <c r="M22" s="30"/>
      <c r="N22" s="76"/>
      <c r="O22" s="39"/>
      <c r="P22" s="30"/>
      <c r="Q22" s="30">
        <v>5</v>
      </c>
      <c r="R22" s="77">
        <v>0.012650462962962962</v>
      </c>
      <c r="S22" s="29">
        <f t="shared" si="4"/>
        <v>0.010326908541194254</v>
      </c>
      <c r="T22" s="85">
        <v>24</v>
      </c>
      <c r="U22" s="30">
        <v>50</v>
      </c>
      <c r="V22" s="78">
        <v>0.13605324074074074</v>
      </c>
      <c r="W22" s="78">
        <f>V22/D22</f>
        <v>0.11106386999244142</v>
      </c>
      <c r="X22" s="30">
        <v>14</v>
      </c>
      <c r="Y22" s="75">
        <v>30</v>
      </c>
      <c r="Z22" s="29">
        <v>0.06599537037037037</v>
      </c>
      <c r="AA22" s="29">
        <f>Z22/D22</f>
        <v>0.05387377173091459</v>
      </c>
      <c r="AB22" s="30">
        <v>14</v>
      </c>
      <c r="AD22" s="70"/>
    </row>
    <row r="23" spans="1:30" s="27" customFormat="1" ht="14.25">
      <c r="A23" s="13">
        <v>17</v>
      </c>
      <c r="B23" s="13" t="s">
        <v>27</v>
      </c>
      <c r="C23" s="13" t="s">
        <v>106</v>
      </c>
      <c r="D23" s="47">
        <v>1.31</v>
      </c>
      <c r="E23" s="48" t="s">
        <v>40</v>
      </c>
      <c r="F23" s="43"/>
      <c r="G23" s="43">
        <f>L23+P23+T23+X23+AB23</f>
        <v>91</v>
      </c>
      <c r="H23" s="43">
        <v>4</v>
      </c>
      <c r="I23" s="30">
        <v>12</v>
      </c>
      <c r="J23" s="40">
        <v>0.030127314814814815</v>
      </c>
      <c r="K23" s="29">
        <f t="shared" si="2"/>
        <v>0.02299795024031665</v>
      </c>
      <c r="L23" s="67">
        <v>23</v>
      </c>
      <c r="M23" s="30">
        <v>10</v>
      </c>
      <c r="N23" s="76">
        <v>0.02228009259259259</v>
      </c>
      <c r="O23" s="39">
        <f>N23/D23</f>
        <v>0.01700770426915465</v>
      </c>
      <c r="P23" s="30">
        <v>13</v>
      </c>
      <c r="Q23" s="30">
        <v>5</v>
      </c>
      <c r="R23" s="77">
        <v>0.014050925925925927</v>
      </c>
      <c r="S23" s="29">
        <f t="shared" si="4"/>
        <v>0.01072589765337857</v>
      </c>
      <c r="T23" s="85">
        <v>27</v>
      </c>
      <c r="U23" s="13"/>
      <c r="V23" s="13"/>
      <c r="W23" s="13"/>
      <c r="X23" s="30"/>
      <c r="Y23" s="75">
        <v>30</v>
      </c>
      <c r="Z23" s="29">
        <v>0.07729166666666666</v>
      </c>
      <c r="AA23" s="29">
        <f>Z23/D23</f>
        <v>0.05900127226463104</v>
      </c>
      <c r="AB23" s="30">
        <v>28</v>
      </c>
      <c r="AC23" s="79"/>
      <c r="AD23" s="70"/>
    </row>
    <row r="24" spans="1:30" s="27" customFormat="1" ht="14.25">
      <c r="A24" s="13">
        <v>18</v>
      </c>
      <c r="B24" s="13" t="s">
        <v>47</v>
      </c>
      <c r="C24" s="49" t="s">
        <v>87</v>
      </c>
      <c r="D24" s="47">
        <v>1.027</v>
      </c>
      <c r="E24" s="48" t="s">
        <v>36</v>
      </c>
      <c r="F24" s="43"/>
      <c r="G24" s="43">
        <f t="shared" si="1"/>
        <v>91</v>
      </c>
      <c r="H24" s="43">
        <v>4</v>
      </c>
      <c r="I24" s="30">
        <v>12</v>
      </c>
      <c r="J24" s="40">
        <v>0.024999999999999998</v>
      </c>
      <c r="K24" s="29">
        <f>J24/D24</f>
        <v>0.024342745861733205</v>
      </c>
      <c r="L24" s="67">
        <v>31</v>
      </c>
      <c r="M24" s="30">
        <v>10</v>
      </c>
      <c r="N24" s="76">
        <v>0.018472222222222223</v>
      </c>
      <c r="O24" s="39">
        <f>N24/D24</f>
        <v>0.017986584442280646</v>
      </c>
      <c r="P24" s="30">
        <v>15</v>
      </c>
      <c r="Q24" s="30">
        <v>5</v>
      </c>
      <c r="R24" s="77">
        <v>0.010578703703703703</v>
      </c>
      <c r="S24" s="29">
        <f>R24/D24</f>
        <v>0.010300587832233402</v>
      </c>
      <c r="T24" s="85">
        <v>22</v>
      </c>
      <c r="U24" s="30"/>
      <c r="V24" s="78"/>
      <c r="W24" s="78"/>
      <c r="X24" s="30"/>
      <c r="Y24" s="75">
        <v>30</v>
      </c>
      <c r="Z24" s="29">
        <v>0.05811342592592592</v>
      </c>
      <c r="AA24" s="29">
        <f>Z24/D24</f>
        <v>0.0565856143387789</v>
      </c>
      <c r="AB24" s="30">
        <v>23</v>
      </c>
      <c r="AC24" s="79"/>
      <c r="AD24" s="70"/>
    </row>
    <row r="25" spans="1:29" ht="14.25">
      <c r="A25" s="13">
        <v>19</v>
      </c>
      <c r="B25" s="13" t="s">
        <v>69</v>
      </c>
      <c r="C25" s="13" t="s">
        <v>117</v>
      </c>
      <c r="D25" s="47">
        <v>1.781</v>
      </c>
      <c r="E25" s="48" t="s">
        <v>44</v>
      </c>
      <c r="F25" s="43"/>
      <c r="G25" s="43">
        <f>L25+P25+T25+X25+AB25</f>
        <v>95</v>
      </c>
      <c r="H25" s="43">
        <v>4</v>
      </c>
      <c r="I25" s="12">
        <v>12</v>
      </c>
      <c r="J25" s="15">
        <v>0.047268518518518515</v>
      </c>
      <c r="K25" s="29">
        <f>J25/D25</f>
        <v>0.02654043712437873</v>
      </c>
      <c r="L25" s="26">
        <v>45</v>
      </c>
      <c r="M25" s="30">
        <v>5</v>
      </c>
      <c r="N25" s="34">
        <v>0.03256944444444444</v>
      </c>
      <c r="O25" s="39">
        <f>N25/D25</f>
        <v>0.01828716700979475</v>
      </c>
      <c r="P25" s="30">
        <v>16</v>
      </c>
      <c r="Q25" s="12"/>
      <c r="R25" s="37"/>
      <c r="S25" s="29"/>
      <c r="T25" s="85"/>
      <c r="U25" s="31"/>
      <c r="V25" s="14"/>
      <c r="W25" s="14"/>
      <c r="X25" s="12"/>
      <c r="Y25" s="63">
        <v>7.5</v>
      </c>
      <c r="Z25" s="22">
        <v>0.028784722222222225</v>
      </c>
      <c r="AA25" s="29">
        <f>Z25/D25*4</f>
        <v>0.06464844968494604</v>
      </c>
      <c r="AB25" s="12">
        <v>34</v>
      </c>
      <c r="AC25" s="24"/>
    </row>
    <row r="26" spans="1:30" s="27" customFormat="1" ht="16.5" customHeight="1">
      <c r="A26" s="13">
        <v>20</v>
      </c>
      <c r="B26" s="13" t="s">
        <v>125</v>
      </c>
      <c r="C26" s="49" t="s">
        <v>83</v>
      </c>
      <c r="D26" s="47">
        <v>1</v>
      </c>
      <c r="E26" s="48" t="s">
        <v>33</v>
      </c>
      <c r="F26" s="43"/>
      <c r="G26" s="43">
        <f t="shared" si="1"/>
        <v>105</v>
      </c>
      <c r="H26" s="43">
        <v>4</v>
      </c>
      <c r="I26" s="43">
        <v>12</v>
      </c>
      <c r="J26" s="72">
        <v>0.026053240740740738</v>
      </c>
      <c r="K26" s="73">
        <f aca="true" t="shared" si="5" ref="K26:K35">J26/D26</f>
        <v>0.026053240740740738</v>
      </c>
      <c r="L26" s="71">
        <v>42</v>
      </c>
      <c r="M26" s="13"/>
      <c r="N26" s="13"/>
      <c r="O26" s="13"/>
      <c r="P26" s="30"/>
      <c r="Q26" s="67">
        <v>5</v>
      </c>
      <c r="R26" s="39">
        <v>0.010844907407407407</v>
      </c>
      <c r="S26" s="29">
        <f aca="true" t="shared" si="6" ref="S26:S42">R26/D26</f>
        <v>0.010844907407407407</v>
      </c>
      <c r="T26" s="85">
        <v>29</v>
      </c>
      <c r="U26" s="13">
        <v>50</v>
      </c>
      <c r="V26" s="39">
        <v>0.11329861111111111</v>
      </c>
      <c r="W26" s="78">
        <f aca="true" t="shared" si="7" ref="W26:W31">V26/D26</f>
        <v>0.11329861111111111</v>
      </c>
      <c r="X26" s="30">
        <v>15</v>
      </c>
      <c r="Y26" s="75">
        <v>30</v>
      </c>
      <c r="Z26" s="29">
        <v>0.055486111111111104</v>
      </c>
      <c r="AA26" s="29">
        <f aca="true" t="shared" si="8" ref="AA26:AA31">Z26/D26</f>
        <v>0.055486111111111104</v>
      </c>
      <c r="AB26" s="30">
        <v>19</v>
      </c>
      <c r="AD26" s="70"/>
    </row>
    <row r="27" spans="1:30" s="27" customFormat="1" ht="14.25">
      <c r="A27" s="13">
        <v>21</v>
      </c>
      <c r="B27" s="13" t="s">
        <v>23</v>
      </c>
      <c r="C27" s="13" t="s">
        <v>99</v>
      </c>
      <c r="D27" s="47">
        <v>1.118</v>
      </c>
      <c r="E27" s="48" t="s">
        <v>38</v>
      </c>
      <c r="F27" s="43"/>
      <c r="G27" s="43">
        <f t="shared" si="1"/>
        <v>115</v>
      </c>
      <c r="H27" s="43">
        <v>4</v>
      </c>
      <c r="I27" s="30">
        <v>12</v>
      </c>
      <c r="J27" s="40">
        <v>0.02849537037037037</v>
      </c>
      <c r="K27" s="29">
        <f>J27/D27</f>
        <v>0.025487808918041473</v>
      </c>
      <c r="L27" s="67">
        <v>39</v>
      </c>
      <c r="M27" s="30"/>
      <c r="N27" s="76"/>
      <c r="O27" s="39"/>
      <c r="P27" s="30"/>
      <c r="Q27" s="30">
        <v>5</v>
      </c>
      <c r="R27" s="77">
        <v>0.01275462962962963</v>
      </c>
      <c r="S27" s="29">
        <f>R27/D27</f>
        <v>0.01140843437355065</v>
      </c>
      <c r="T27" s="85">
        <v>34</v>
      </c>
      <c r="U27" s="13">
        <v>50</v>
      </c>
      <c r="V27" s="39">
        <v>0.1310300925925926</v>
      </c>
      <c r="W27" s="78">
        <f>V27/D27</f>
        <v>0.1172004406016034</v>
      </c>
      <c r="X27" s="30">
        <v>17</v>
      </c>
      <c r="Y27" s="75">
        <v>30</v>
      </c>
      <c r="Z27" s="29">
        <v>0.06491898148148148</v>
      </c>
      <c r="AA27" s="29">
        <f t="shared" si="8"/>
        <v>0.05806706751474193</v>
      </c>
      <c r="AB27" s="30">
        <v>25</v>
      </c>
      <c r="AC27" s="79"/>
      <c r="AD27" s="70"/>
    </row>
    <row r="28" spans="1:30" s="27" customFormat="1" ht="16.5" customHeight="1">
      <c r="A28" s="13">
        <v>22</v>
      </c>
      <c r="B28" s="13" t="s">
        <v>136</v>
      </c>
      <c r="C28" s="49" t="s">
        <v>118</v>
      </c>
      <c r="D28" s="47">
        <v>1.097</v>
      </c>
      <c r="E28" s="48" t="s">
        <v>37</v>
      </c>
      <c r="F28" s="43"/>
      <c r="G28" s="43">
        <f t="shared" si="1"/>
        <v>124</v>
      </c>
      <c r="H28" s="43">
        <v>4</v>
      </c>
      <c r="I28" s="43">
        <v>12</v>
      </c>
      <c r="J28" s="72">
        <v>0.028738425925925928</v>
      </c>
      <c r="K28" s="73">
        <f t="shared" si="5"/>
        <v>0.026197288902393735</v>
      </c>
      <c r="L28" s="71">
        <v>43</v>
      </c>
      <c r="M28" s="13"/>
      <c r="N28" s="13"/>
      <c r="O28" s="13"/>
      <c r="P28" s="30"/>
      <c r="Q28" s="67">
        <v>5</v>
      </c>
      <c r="R28" s="77">
        <v>0.012650462962962962</v>
      </c>
      <c r="S28" s="29">
        <f t="shared" si="6"/>
        <v>0.011531871433876902</v>
      </c>
      <c r="T28" s="85">
        <v>37</v>
      </c>
      <c r="U28" s="13">
        <v>50</v>
      </c>
      <c r="V28" s="39">
        <v>0.12863425925925925</v>
      </c>
      <c r="W28" s="78">
        <f t="shared" si="7"/>
        <v>0.11726003578783889</v>
      </c>
      <c r="X28" s="30">
        <v>18</v>
      </c>
      <c r="Y28" s="75">
        <v>30</v>
      </c>
      <c r="Z28" s="29">
        <v>0.06376157407407407</v>
      </c>
      <c r="AA28" s="29">
        <f t="shared" si="8"/>
        <v>0.05812358621155339</v>
      </c>
      <c r="AB28" s="30">
        <v>26</v>
      </c>
      <c r="AD28" s="70"/>
    </row>
    <row r="29" spans="1:30" s="27" customFormat="1" ht="14.25">
      <c r="A29" s="13">
        <v>23</v>
      </c>
      <c r="B29" s="13" t="s">
        <v>50</v>
      </c>
      <c r="C29" s="13" t="s">
        <v>94</v>
      </c>
      <c r="D29" s="47">
        <v>1.077</v>
      </c>
      <c r="E29" s="48" t="s">
        <v>37</v>
      </c>
      <c r="F29" s="43"/>
      <c r="G29" s="43">
        <f t="shared" si="1"/>
        <v>138</v>
      </c>
      <c r="H29" s="43">
        <v>4</v>
      </c>
      <c r="I29" s="30">
        <v>12</v>
      </c>
      <c r="J29" s="40">
        <v>0.02800925925925926</v>
      </c>
      <c r="K29" s="29">
        <f t="shared" si="5"/>
        <v>0.026006740259293653</v>
      </c>
      <c r="L29" s="67">
        <v>41</v>
      </c>
      <c r="M29" s="30"/>
      <c r="N29" s="76"/>
      <c r="O29" s="39"/>
      <c r="P29" s="30"/>
      <c r="Q29" s="30">
        <v>5</v>
      </c>
      <c r="R29" s="77">
        <v>0.013425925925925924</v>
      </c>
      <c r="S29" s="29">
        <f t="shared" si="6"/>
        <v>0.01246604078544654</v>
      </c>
      <c r="T29" s="85">
        <v>41</v>
      </c>
      <c r="U29" s="30">
        <v>50</v>
      </c>
      <c r="V29" s="78">
        <v>0.13121527777777778</v>
      </c>
      <c r="W29" s="78">
        <f t="shared" si="7"/>
        <v>0.12183405550397194</v>
      </c>
      <c r="X29" s="30">
        <v>20</v>
      </c>
      <c r="Y29" s="75">
        <v>30</v>
      </c>
      <c r="Z29" s="29">
        <v>0.06981481481481482</v>
      </c>
      <c r="AA29" s="29">
        <f t="shared" si="8"/>
        <v>0.06482341208432202</v>
      </c>
      <c r="AB29" s="30">
        <v>36</v>
      </c>
      <c r="AC29" s="79"/>
      <c r="AD29" s="70"/>
    </row>
    <row r="30" spans="1:30" s="27" customFormat="1" ht="14.25">
      <c r="A30" s="68">
        <v>24</v>
      </c>
      <c r="B30" s="13" t="s">
        <v>52</v>
      </c>
      <c r="C30" s="13" t="s">
        <v>100</v>
      </c>
      <c r="D30" s="47">
        <v>1.13</v>
      </c>
      <c r="E30" s="48" t="s">
        <v>38</v>
      </c>
      <c r="F30" s="43"/>
      <c r="G30" s="43">
        <f t="shared" si="1"/>
        <v>142</v>
      </c>
      <c r="H30" s="43">
        <v>4</v>
      </c>
      <c r="I30" s="30">
        <v>12</v>
      </c>
      <c r="J30" s="40">
        <v>0.03478009259259259</v>
      </c>
      <c r="K30" s="29">
        <f t="shared" si="5"/>
        <v>0.03077884300229433</v>
      </c>
      <c r="L30" s="67">
        <v>54</v>
      </c>
      <c r="M30" s="30"/>
      <c r="N30" s="76"/>
      <c r="O30" s="39"/>
      <c r="P30" s="30"/>
      <c r="Q30" s="30">
        <v>5</v>
      </c>
      <c r="R30" s="77">
        <v>0.012905092592592591</v>
      </c>
      <c r="S30" s="29">
        <f t="shared" si="6"/>
        <v>0.011420435922648312</v>
      </c>
      <c r="T30" s="85">
        <v>35</v>
      </c>
      <c r="U30" s="30">
        <v>50</v>
      </c>
      <c r="V30" s="78">
        <v>0.14148148148148149</v>
      </c>
      <c r="W30" s="78">
        <f t="shared" si="7"/>
        <v>0.1252048508685677</v>
      </c>
      <c r="X30" s="30">
        <v>22</v>
      </c>
      <c r="Y30" s="75">
        <v>30</v>
      </c>
      <c r="Z30" s="29">
        <v>0.06940972222222223</v>
      </c>
      <c r="AA30" s="29">
        <f t="shared" si="8"/>
        <v>0.061424532940019684</v>
      </c>
      <c r="AB30" s="30">
        <v>31</v>
      </c>
      <c r="AC30" s="79"/>
      <c r="AD30" s="70"/>
    </row>
    <row r="31" spans="1:30" s="27" customFormat="1" ht="14.25">
      <c r="A31" s="13">
        <v>25</v>
      </c>
      <c r="B31" s="49" t="s">
        <v>48</v>
      </c>
      <c r="C31" s="49" t="s">
        <v>93</v>
      </c>
      <c r="D31" s="47">
        <v>1.032</v>
      </c>
      <c r="E31" s="48" t="s">
        <v>36</v>
      </c>
      <c r="F31" s="43"/>
      <c r="G31" s="43">
        <f t="shared" si="1"/>
        <v>144</v>
      </c>
      <c r="H31" s="43">
        <v>4</v>
      </c>
      <c r="I31" s="30">
        <v>12</v>
      </c>
      <c r="J31" s="40">
        <v>0.02826388888888889</v>
      </c>
      <c r="K31" s="29">
        <f t="shared" si="5"/>
        <v>0.027387489233419465</v>
      </c>
      <c r="L31" s="67">
        <v>48</v>
      </c>
      <c r="M31" s="30"/>
      <c r="N31" s="76"/>
      <c r="O31" s="39"/>
      <c r="P31" s="30"/>
      <c r="Q31" s="30">
        <v>5</v>
      </c>
      <c r="R31" s="77">
        <v>0.012939814814814814</v>
      </c>
      <c r="S31" s="29">
        <f t="shared" si="6"/>
        <v>0.012538580246913579</v>
      </c>
      <c r="T31" s="85">
        <v>42</v>
      </c>
      <c r="U31" s="13">
        <v>50</v>
      </c>
      <c r="V31" s="39">
        <v>0.12855324074074073</v>
      </c>
      <c r="W31" s="78">
        <f t="shared" si="7"/>
        <v>0.12456709374102784</v>
      </c>
      <c r="X31" s="30">
        <v>21</v>
      </c>
      <c r="Y31" s="75">
        <v>30</v>
      </c>
      <c r="Z31" s="29">
        <v>0.06506944444444444</v>
      </c>
      <c r="AA31" s="29">
        <f t="shared" si="8"/>
        <v>0.06305178725236865</v>
      </c>
      <c r="AB31" s="30">
        <v>33</v>
      </c>
      <c r="AD31" s="70"/>
    </row>
    <row r="32" spans="1:31" s="27" customFormat="1" ht="14.25">
      <c r="A32" s="13">
        <v>26</v>
      </c>
      <c r="B32" s="89" t="s">
        <v>22</v>
      </c>
      <c r="C32" s="13" t="s">
        <v>115</v>
      </c>
      <c r="D32" s="47">
        <v>1.496</v>
      </c>
      <c r="E32" s="48" t="s">
        <v>42</v>
      </c>
      <c r="F32" s="43"/>
      <c r="G32" s="43">
        <f>L32+P32+T32+X32+AB32</f>
        <v>5</v>
      </c>
      <c r="H32" s="43">
        <v>3</v>
      </c>
      <c r="I32" s="30">
        <v>12</v>
      </c>
      <c r="J32" s="40">
        <v>0.028229166666666666</v>
      </c>
      <c r="K32" s="29">
        <f t="shared" si="5"/>
        <v>0.018869763814616757</v>
      </c>
      <c r="L32" s="67">
        <v>2</v>
      </c>
      <c r="M32" s="30">
        <v>10</v>
      </c>
      <c r="N32" s="76">
        <v>0.02090277777777778</v>
      </c>
      <c r="O32" s="39">
        <f>N32/D32</f>
        <v>0.01397244503862151</v>
      </c>
      <c r="P32" s="30">
        <v>1</v>
      </c>
      <c r="Q32" s="30">
        <v>5</v>
      </c>
      <c r="R32" s="77">
        <v>0.012337962962962962</v>
      </c>
      <c r="S32" s="29">
        <f t="shared" si="6"/>
        <v>0.008247301445830857</v>
      </c>
      <c r="T32" s="85">
        <v>2</v>
      </c>
      <c r="U32" s="13"/>
      <c r="V32" s="13"/>
      <c r="W32" s="13"/>
      <c r="X32" s="30"/>
      <c r="Y32" s="75"/>
      <c r="Z32" s="29"/>
      <c r="AA32" s="29"/>
      <c r="AB32" s="30"/>
      <c r="AC32" s="79"/>
      <c r="AD32" s="70"/>
      <c r="AE32" s="79"/>
    </row>
    <row r="33" spans="1:31" s="27" customFormat="1" ht="14.25">
      <c r="A33" s="13">
        <v>27</v>
      </c>
      <c r="B33" s="89" t="s">
        <v>61</v>
      </c>
      <c r="C33" s="13" t="s">
        <v>106</v>
      </c>
      <c r="D33" s="47">
        <v>1.31</v>
      </c>
      <c r="E33" s="48" t="s">
        <v>40</v>
      </c>
      <c r="F33" s="43"/>
      <c r="G33" s="43">
        <f>L33+P33+T33+X33+AB33</f>
        <v>19</v>
      </c>
      <c r="H33" s="43">
        <v>3</v>
      </c>
      <c r="I33" s="30">
        <v>12</v>
      </c>
      <c r="J33" s="40">
        <v>0.02659722222222222</v>
      </c>
      <c r="K33" s="29">
        <f t="shared" si="5"/>
        <v>0.02030322307039864</v>
      </c>
      <c r="L33" s="67">
        <v>9</v>
      </c>
      <c r="M33" s="30">
        <v>10</v>
      </c>
      <c r="N33" s="76">
        <v>0.019930555555555556</v>
      </c>
      <c r="O33" s="39">
        <f>N33/D33</f>
        <v>0.015214164546225614</v>
      </c>
      <c r="P33" s="30">
        <v>6</v>
      </c>
      <c r="Q33" s="30">
        <v>5</v>
      </c>
      <c r="R33" s="77">
        <v>0.011284722222222222</v>
      </c>
      <c r="S33" s="29">
        <f t="shared" si="6"/>
        <v>0.008614291772688718</v>
      </c>
      <c r="T33" s="85">
        <v>4</v>
      </c>
      <c r="U33" s="13"/>
      <c r="V33" s="13"/>
      <c r="W33" s="13"/>
      <c r="X33" s="30"/>
      <c r="Y33" s="75"/>
      <c r="Z33" s="29"/>
      <c r="AA33" s="29"/>
      <c r="AB33" s="30"/>
      <c r="AC33" s="79"/>
      <c r="AD33" s="70"/>
      <c r="AE33" s="79"/>
    </row>
    <row r="34" spans="1:30" s="27" customFormat="1" ht="16.5" customHeight="1">
      <c r="A34" s="13">
        <v>28</v>
      </c>
      <c r="B34" s="13" t="s">
        <v>148</v>
      </c>
      <c r="C34" s="49" t="s">
        <v>98</v>
      </c>
      <c r="D34" s="47">
        <v>1.168</v>
      </c>
      <c r="E34" s="48" t="s">
        <v>39</v>
      </c>
      <c r="F34" s="43"/>
      <c r="G34" s="43">
        <f>L34+P34+T34+X34+AB34</f>
        <v>24</v>
      </c>
      <c r="H34" s="43">
        <v>3</v>
      </c>
      <c r="I34" s="43">
        <v>12</v>
      </c>
      <c r="J34" s="72">
        <v>0.02532407407407408</v>
      </c>
      <c r="K34" s="29">
        <f t="shared" si="5"/>
        <v>0.021681570268899043</v>
      </c>
      <c r="L34" s="71">
        <v>12</v>
      </c>
      <c r="M34" s="13">
        <v>10</v>
      </c>
      <c r="N34" s="39">
        <v>0.018784722222222223</v>
      </c>
      <c r="O34" s="39">
        <f>N34/D34</f>
        <v>0.016082810121765604</v>
      </c>
      <c r="P34" s="30">
        <v>8</v>
      </c>
      <c r="Q34" s="67"/>
      <c r="R34" s="13"/>
      <c r="S34" s="29"/>
      <c r="T34" s="85"/>
      <c r="U34" s="13">
        <v>50</v>
      </c>
      <c r="V34" s="39">
        <v>0.1166087962962963</v>
      </c>
      <c r="W34" s="78">
        <f>V34/D34</f>
        <v>0.09983629819888382</v>
      </c>
      <c r="X34" s="30">
        <v>4</v>
      </c>
      <c r="Y34" s="75"/>
      <c r="Z34" s="29"/>
      <c r="AA34" s="29"/>
      <c r="AB34" s="30"/>
      <c r="AD34" s="70"/>
    </row>
    <row r="35" spans="1:30" s="27" customFormat="1" ht="14.25">
      <c r="A35" s="4">
        <v>29</v>
      </c>
      <c r="B35" s="13" t="s">
        <v>49</v>
      </c>
      <c r="C35" s="13" t="s">
        <v>91</v>
      </c>
      <c r="D35" s="47">
        <v>1.039</v>
      </c>
      <c r="E35" s="48" t="s">
        <v>36</v>
      </c>
      <c r="F35" s="43"/>
      <c r="G35" s="43">
        <f t="shared" si="1"/>
        <v>25</v>
      </c>
      <c r="H35" s="43">
        <v>3</v>
      </c>
      <c r="I35" s="30">
        <v>12</v>
      </c>
      <c r="J35" s="40">
        <v>0.022349537037037032</v>
      </c>
      <c r="K35" s="29">
        <f t="shared" si="5"/>
        <v>0.021510622749795028</v>
      </c>
      <c r="L35" s="67">
        <v>9</v>
      </c>
      <c r="M35" s="30"/>
      <c r="N35" s="74"/>
      <c r="O35" s="39"/>
      <c r="P35" s="30"/>
      <c r="Q35" s="30">
        <v>5</v>
      </c>
      <c r="R35" s="77">
        <v>0.00962962962962963</v>
      </c>
      <c r="S35" s="29">
        <f t="shared" si="6"/>
        <v>0.009268170962107442</v>
      </c>
      <c r="T35" s="85">
        <v>11</v>
      </c>
      <c r="U35" s="30"/>
      <c r="V35" s="78"/>
      <c r="W35" s="78"/>
      <c r="X35" s="30"/>
      <c r="Y35" s="75">
        <v>30</v>
      </c>
      <c r="Z35" s="29">
        <v>0.05282407407407408</v>
      </c>
      <c r="AA35" s="29">
        <f aca="true" t="shared" si="9" ref="AA35:AA40">Z35/D35</f>
        <v>0.05084126474886822</v>
      </c>
      <c r="AB35" s="30">
        <v>5</v>
      </c>
      <c r="AC35" s="79"/>
      <c r="AD35" s="70"/>
    </row>
    <row r="36" spans="1:29" ht="14.25">
      <c r="A36" s="13">
        <v>30</v>
      </c>
      <c r="B36" s="13" t="s">
        <v>10</v>
      </c>
      <c r="C36" s="13" t="s">
        <v>87</v>
      </c>
      <c r="D36" s="47">
        <v>1.027</v>
      </c>
      <c r="E36" s="48" t="s">
        <v>36</v>
      </c>
      <c r="F36" s="43"/>
      <c r="G36" s="43">
        <f t="shared" si="1"/>
        <v>33</v>
      </c>
      <c r="H36" s="8">
        <v>3</v>
      </c>
      <c r="I36" s="12"/>
      <c r="J36" s="15"/>
      <c r="K36" s="29"/>
      <c r="L36" s="26"/>
      <c r="M36" s="30"/>
      <c r="N36" s="34"/>
      <c r="O36" s="19"/>
      <c r="P36" s="30"/>
      <c r="Q36" s="12">
        <v>5</v>
      </c>
      <c r="R36" s="37">
        <v>0.00986111111111111</v>
      </c>
      <c r="S36" s="29">
        <f t="shared" si="6"/>
        <v>0.009601860867683653</v>
      </c>
      <c r="T36" s="85">
        <v>15</v>
      </c>
      <c r="U36" s="12">
        <v>50</v>
      </c>
      <c r="V36" s="14">
        <v>0.10436342592592592</v>
      </c>
      <c r="W36" s="78">
        <f>V36/D36</f>
        <v>0.10161969418298532</v>
      </c>
      <c r="X36" s="12">
        <v>7</v>
      </c>
      <c r="Y36" s="63">
        <v>30</v>
      </c>
      <c r="Z36" s="22">
        <v>0.05372685185185185</v>
      </c>
      <c r="AA36" s="29">
        <f t="shared" si="9"/>
        <v>0.052314364023224785</v>
      </c>
      <c r="AB36" s="12">
        <v>11</v>
      </c>
      <c r="AC36" s="24"/>
    </row>
    <row r="37" spans="1:30" s="27" customFormat="1" ht="14.25">
      <c r="A37" s="13">
        <v>31</v>
      </c>
      <c r="B37" s="13" t="s">
        <v>132</v>
      </c>
      <c r="C37" s="13" t="s">
        <v>109</v>
      </c>
      <c r="D37" s="47">
        <v>1.292</v>
      </c>
      <c r="E37" s="48" t="s">
        <v>40</v>
      </c>
      <c r="F37" s="43"/>
      <c r="G37" s="43">
        <f>L37+P37+T37+X37+AB37</f>
        <v>41</v>
      </c>
      <c r="H37" s="43">
        <v>3</v>
      </c>
      <c r="I37" s="30">
        <v>12</v>
      </c>
      <c r="J37" s="40">
        <v>0.02803240740740741</v>
      </c>
      <c r="K37" s="29">
        <f>J37/D37</f>
        <v>0.021696909758055268</v>
      </c>
      <c r="L37" s="67">
        <v>13</v>
      </c>
      <c r="M37" s="30"/>
      <c r="N37" s="76"/>
      <c r="O37" s="39"/>
      <c r="P37" s="30"/>
      <c r="Q37" s="30">
        <v>5</v>
      </c>
      <c r="R37" s="77">
        <v>0.013194444444444444</v>
      </c>
      <c r="S37" s="29">
        <f>R37/D37</f>
        <v>0.010212418300653595</v>
      </c>
      <c r="T37" s="85">
        <v>21</v>
      </c>
      <c r="U37" s="13"/>
      <c r="V37" s="13"/>
      <c r="W37" s="13"/>
      <c r="X37" s="30"/>
      <c r="Y37" s="75">
        <v>30</v>
      </c>
      <c r="Z37" s="29">
        <v>0.06616898148148148</v>
      </c>
      <c r="AA37" s="29">
        <f t="shared" si="9"/>
        <v>0.05121438195161105</v>
      </c>
      <c r="AB37" s="30">
        <v>7</v>
      </c>
      <c r="AC37" s="79"/>
      <c r="AD37" s="70"/>
    </row>
    <row r="38" spans="1:30" s="27" customFormat="1" ht="16.5" customHeight="1">
      <c r="A38" s="13">
        <v>32</v>
      </c>
      <c r="B38" s="13" t="s">
        <v>74</v>
      </c>
      <c r="C38" s="49" t="s">
        <v>89</v>
      </c>
      <c r="D38" s="47">
        <v>1.017</v>
      </c>
      <c r="E38" s="48" t="s">
        <v>35</v>
      </c>
      <c r="F38" s="43"/>
      <c r="G38" s="43">
        <f t="shared" si="1"/>
        <v>50</v>
      </c>
      <c r="H38" s="43">
        <v>3</v>
      </c>
      <c r="I38" s="43"/>
      <c r="J38" s="72"/>
      <c r="K38" s="73"/>
      <c r="L38" s="71"/>
      <c r="M38" s="13">
        <v>10</v>
      </c>
      <c r="N38" s="39">
        <v>0.020092592592592592</v>
      </c>
      <c r="O38" s="39">
        <f>N38/D38</f>
        <v>0.019756728212972068</v>
      </c>
      <c r="P38" s="30">
        <v>21</v>
      </c>
      <c r="Q38" s="67"/>
      <c r="R38" s="13"/>
      <c r="S38" s="29"/>
      <c r="T38" s="85"/>
      <c r="U38" s="13">
        <v>50</v>
      </c>
      <c r="V38" s="39">
        <v>0.10790509259259258</v>
      </c>
      <c r="W38" s="78">
        <f>V38/D38</f>
        <v>0.10610136931425034</v>
      </c>
      <c r="X38" s="30">
        <v>8</v>
      </c>
      <c r="Y38" s="75">
        <v>30</v>
      </c>
      <c r="Z38" s="29">
        <v>0.05714120370370371</v>
      </c>
      <c r="AA38" s="29">
        <f t="shared" si="9"/>
        <v>0.05618604100659166</v>
      </c>
      <c r="AB38" s="30">
        <v>21</v>
      </c>
      <c r="AD38" s="70"/>
    </row>
    <row r="39" spans="1:30" s="27" customFormat="1" ht="14.25">
      <c r="A39" s="13">
        <v>33</v>
      </c>
      <c r="B39" s="49" t="s">
        <v>18</v>
      </c>
      <c r="C39" s="49" t="s">
        <v>98</v>
      </c>
      <c r="D39" s="47">
        <v>1.168</v>
      </c>
      <c r="E39" s="48" t="s">
        <v>39</v>
      </c>
      <c r="F39" s="43"/>
      <c r="G39" s="43">
        <f t="shared" si="1"/>
        <v>51</v>
      </c>
      <c r="H39" s="43">
        <v>3</v>
      </c>
      <c r="I39" s="30">
        <v>12</v>
      </c>
      <c r="J39" s="40">
        <v>0.026458333333333334</v>
      </c>
      <c r="K39" s="29">
        <f aca="true" t="shared" si="10" ref="K39:K47">J39/D39</f>
        <v>0.02265268264840183</v>
      </c>
      <c r="L39" s="67">
        <v>18</v>
      </c>
      <c r="M39" s="30"/>
      <c r="N39" s="76"/>
      <c r="O39" s="39"/>
      <c r="P39" s="30"/>
      <c r="Q39" s="30">
        <v>5</v>
      </c>
      <c r="R39" s="77">
        <v>0.011712962962962965</v>
      </c>
      <c r="S39" s="29">
        <f t="shared" si="6"/>
        <v>0.010028221714865553</v>
      </c>
      <c r="T39" s="85">
        <v>18</v>
      </c>
      <c r="U39" s="13"/>
      <c r="V39" s="13"/>
      <c r="W39" s="13"/>
      <c r="X39" s="30"/>
      <c r="Y39" s="75">
        <v>30</v>
      </c>
      <c r="Z39" s="29">
        <v>0.06303240740740741</v>
      </c>
      <c r="AA39" s="29">
        <f t="shared" si="9"/>
        <v>0.05396610223236936</v>
      </c>
      <c r="AB39" s="30">
        <v>15</v>
      </c>
      <c r="AD39" s="70"/>
    </row>
    <row r="40" spans="1:30" s="27" customFormat="1" ht="14.25">
      <c r="A40" s="13">
        <v>34</v>
      </c>
      <c r="B40" s="13" t="s">
        <v>54</v>
      </c>
      <c r="C40" s="13" t="s">
        <v>102</v>
      </c>
      <c r="D40" s="47">
        <v>1.181</v>
      </c>
      <c r="E40" s="48" t="s">
        <v>39</v>
      </c>
      <c r="F40" s="43"/>
      <c r="G40" s="43">
        <f t="shared" si="1"/>
        <v>51</v>
      </c>
      <c r="H40" s="43">
        <v>3</v>
      </c>
      <c r="I40" s="30">
        <v>12</v>
      </c>
      <c r="J40" s="40">
        <v>0.026886574074074077</v>
      </c>
      <c r="K40" s="29">
        <f t="shared" si="10"/>
        <v>0.022765939097437828</v>
      </c>
      <c r="L40" s="67">
        <v>19</v>
      </c>
      <c r="M40" s="30"/>
      <c r="N40" s="76"/>
      <c r="O40" s="39"/>
      <c r="P40" s="30"/>
      <c r="Q40" s="30">
        <v>5</v>
      </c>
      <c r="R40" s="77">
        <v>0.011851851851851851</v>
      </c>
      <c r="S40" s="29">
        <f t="shared" si="6"/>
        <v>0.010035437639163295</v>
      </c>
      <c r="T40" s="85">
        <v>19</v>
      </c>
      <c r="U40" s="30"/>
      <c r="V40" s="80"/>
      <c r="W40" s="78"/>
      <c r="X40" s="30"/>
      <c r="Y40" s="75">
        <v>30</v>
      </c>
      <c r="Z40" s="29">
        <v>0.0629050925925926</v>
      </c>
      <c r="AA40" s="29">
        <f t="shared" si="9"/>
        <v>0.05326426129770753</v>
      </c>
      <c r="AB40" s="30">
        <v>13</v>
      </c>
      <c r="AC40" s="79"/>
      <c r="AD40" s="70"/>
    </row>
    <row r="41" spans="1:30" s="27" customFormat="1" ht="14.25">
      <c r="A41" s="13">
        <v>35</v>
      </c>
      <c r="B41" s="49" t="s">
        <v>11</v>
      </c>
      <c r="C41" s="49" t="s">
        <v>87</v>
      </c>
      <c r="D41" s="47">
        <v>1.027</v>
      </c>
      <c r="E41" s="48" t="s">
        <v>36</v>
      </c>
      <c r="F41" s="43"/>
      <c r="G41" s="43">
        <f>L41+P41+T41+X41+AB41</f>
        <v>59</v>
      </c>
      <c r="H41" s="43">
        <v>3</v>
      </c>
      <c r="I41" s="30">
        <v>12</v>
      </c>
      <c r="J41" s="40">
        <v>0.024270833333333335</v>
      </c>
      <c r="K41" s="29">
        <f t="shared" si="10"/>
        <v>0.023632749107432655</v>
      </c>
      <c r="L41" s="67">
        <v>26</v>
      </c>
      <c r="M41" s="30">
        <v>10</v>
      </c>
      <c r="N41" s="76">
        <v>0.018796296296296297</v>
      </c>
      <c r="O41" s="39">
        <f>N41/D41</f>
        <v>0.018302138555303115</v>
      </c>
      <c r="P41" s="30">
        <v>17</v>
      </c>
      <c r="Q41" s="30">
        <v>5</v>
      </c>
      <c r="R41" s="77">
        <v>0.010092592592592592</v>
      </c>
      <c r="S41" s="29">
        <f t="shared" si="6"/>
        <v>0.009827256662699702</v>
      </c>
      <c r="T41" s="85">
        <v>16</v>
      </c>
      <c r="U41" s="13"/>
      <c r="V41" s="13"/>
      <c r="W41" s="13"/>
      <c r="X41" s="30"/>
      <c r="Y41" s="75"/>
      <c r="Z41" s="29"/>
      <c r="AA41" s="29"/>
      <c r="AB41" s="30"/>
      <c r="AD41" s="70"/>
    </row>
    <row r="42" spans="1:30" s="27" customFormat="1" ht="14.25">
      <c r="A42" s="13">
        <v>36</v>
      </c>
      <c r="B42" s="13" t="s">
        <v>62</v>
      </c>
      <c r="C42" s="13" t="s">
        <v>108</v>
      </c>
      <c r="D42" s="47">
        <v>1.274</v>
      </c>
      <c r="E42" s="48" t="s">
        <v>40</v>
      </c>
      <c r="F42" s="43"/>
      <c r="G42" s="43">
        <f t="shared" si="1"/>
        <v>62</v>
      </c>
      <c r="H42" s="43">
        <v>3</v>
      </c>
      <c r="I42" s="30">
        <v>12</v>
      </c>
      <c r="J42" s="40">
        <v>0.029074074074074075</v>
      </c>
      <c r="K42" s="29">
        <f t="shared" si="10"/>
        <v>0.022821094249665677</v>
      </c>
      <c r="L42" s="67">
        <v>20</v>
      </c>
      <c r="M42" s="30"/>
      <c r="N42" s="76"/>
      <c r="O42" s="39"/>
      <c r="P42" s="30"/>
      <c r="Q42" s="30">
        <v>5</v>
      </c>
      <c r="R42" s="77">
        <v>0.012870370370370372</v>
      </c>
      <c r="S42" s="29">
        <f t="shared" si="6"/>
        <v>0.010102331530902961</v>
      </c>
      <c r="T42" s="85">
        <v>20</v>
      </c>
      <c r="U42" s="13"/>
      <c r="V42" s="13"/>
      <c r="W42" s="13"/>
      <c r="X42" s="30"/>
      <c r="Y42" s="75">
        <v>30</v>
      </c>
      <c r="Z42" s="29">
        <v>0.0717824074074074</v>
      </c>
      <c r="AA42" s="29">
        <f>Z42/D42</f>
        <v>0.05634411884411884</v>
      </c>
      <c r="AB42" s="30">
        <v>22</v>
      </c>
      <c r="AD42" s="70"/>
    </row>
    <row r="43" spans="1:30" s="27" customFormat="1" ht="14.25">
      <c r="A43" s="1">
        <v>37</v>
      </c>
      <c r="B43" s="13" t="s">
        <v>15</v>
      </c>
      <c r="C43" s="13" t="s">
        <v>88</v>
      </c>
      <c r="D43" s="47">
        <v>1.01</v>
      </c>
      <c r="E43" s="48" t="s">
        <v>35</v>
      </c>
      <c r="F43" s="43"/>
      <c r="G43" s="43">
        <f>L43+P43+T43+X43+AB43</f>
        <v>62</v>
      </c>
      <c r="H43" s="8">
        <v>3</v>
      </c>
      <c r="I43" s="30">
        <v>12</v>
      </c>
      <c r="J43" s="40">
        <v>0.023923611111111114</v>
      </c>
      <c r="K43" s="29">
        <f t="shared" si="10"/>
        <v>0.02368674367436744</v>
      </c>
      <c r="L43" s="67">
        <v>27</v>
      </c>
      <c r="M43" s="30">
        <v>10</v>
      </c>
      <c r="N43" s="76">
        <v>0.01912037037037037</v>
      </c>
      <c r="O43" s="39">
        <f>N43/D43</f>
        <v>0.01893105977264393</v>
      </c>
      <c r="P43" s="30">
        <v>19</v>
      </c>
      <c r="Q43" s="30"/>
      <c r="R43" s="77"/>
      <c r="S43" s="29"/>
      <c r="T43" s="85"/>
      <c r="U43" s="30"/>
      <c r="V43" s="78"/>
      <c r="W43" s="78"/>
      <c r="X43" s="30"/>
      <c r="Y43" s="75">
        <v>30</v>
      </c>
      <c r="Z43" s="29">
        <v>0.05512731481481481</v>
      </c>
      <c r="AA43" s="29">
        <f>Z43/D43</f>
        <v>0.054581499816648324</v>
      </c>
      <c r="AB43" s="30">
        <v>16</v>
      </c>
      <c r="AD43" s="70"/>
    </row>
    <row r="44" spans="1:30" s="27" customFormat="1" ht="14.25">
      <c r="A44" s="13">
        <v>38</v>
      </c>
      <c r="B44" s="13" t="s">
        <v>60</v>
      </c>
      <c r="C44" s="13" t="s">
        <v>108</v>
      </c>
      <c r="D44" s="47">
        <v>1.274</v>
      </c>
      <c r="E44" s="48" t="s">
        <v>40</v>
      </c>
      <c r="F44" s="43"/>
      <c r="G44" s="43">
        <f t="shared" si="1"/>
        <v>64</v>
      </c>
      <c r="H44" s="43">
        <v>3</v>
      </c>
      <c r="I44" s="30">
        <v>12</v>
      </c>
      <c r="J44" s="40">
        <v>0.029305555555555557</v>
      </c>
      <c r="K44" s="29">
        <f t="shared" si="10"/>
        <v>0.023002790859933717</v>
      </c>
      <c r="L44" s="67">
        <v>22</v>
      </c>
      <c r="M44" s="30"/>
      <c r="N44" s="76"/>
      <c r="O44" s="39"/>
      <c r="P44" s="30"/>
      <c r="Q44" s="30">
        <v>5</v>
      </c>
      <c r="R44" s="77">
        <v>0.013969907407407408</v>
      </c>
      <c r="S44" s="29">
        <f>R44/D44</f>
        <v>0.010965390429676144</v>
      </c>
      <c r="T44" s="85">
        <v>30</v>
      </c>
      <c r="U44" s="13"/>
      <c r="V44" s="13"/>
      <c r="W44" s="13"/>
      <c r="X44" s="30"/>
      <c r="Y44" s="75">
        <v>30</v>
      </c>
      <c r="Z44" s="29">
        <v>0.06755787037037037</v>
      </c>
      <c r="AA44" s="29">
        <f>Z44/D44</f>
        <v>0.05302815570672713</v>
      </c>
      <c r="AB44" s="30">
        <v>12</v>
      </c>
      <c r="AD44" s="70"/>
    </row>
    <row r="45" spans="1:30" s="27" customFormat="1" ht="14.25">
      <c r="A45" s="13">
        <v>39</v>
      </c>
      <c r="B45" s="13" t="s">
        <v>17</v>
      </c>
      <c r="C45" s="13" t="s">
        <v>84</v>
      </c>
      <c r="D45" s="47">
        <v>1.001</v>
      </c>
      <c r="E45" s="48" t="s">
        <v>34</v>
      </c>
      <c r="F45" s="43"/>
      <c r="G45" s="43">
        <f>L45+P45+T45+X45+AB45</f>
        <v>78</v>
      </c>
      <c r="H45" s="8">
        <v>3</v>
      </c>
      <c r="I45" s="30"/>
      <c r="J45" s="40"/>
      <c r="K45" s="29"/>
      <c r="L45" s="67"/>
      <c r="M45" s="30">
        <v>10</v>
      </c>
      <c r="N45" s="76">
        <v>0.02037037037037037</v>
      </c>
      <c r="O45" s="39">
        <f>N45/D45</f>
        <v>0.02035002035002035</v>
      </c>
      <c r="P45" s="30">
        <v>24</v>
      </c>
      <c r="Q45" s="30">
        <v>5</v>
      </c>
      <c r="R45" s="77">
        <v>0.012037037037037035</v>
      </c>
      <c r="S45" s="29">
        <f>R45/D45</f>
        <v>0.012025012025012025</v>
      </c>
      <c r="T45" s="85">
        <v>38</v>
      </c>
      <c r="U45" s="13">
        <v>50</v>
      </c>
      <c r="V45" s="39">
        <v>0.11533564814814816</v>
      </c>
      <c r="W45" s="78">
        <f>V45/D45</f>
        <v>0.11522042772042775</v>
      </c>
      <c r="X45" s="30">
        <v>16</v>
      </c>
      <c r="Y45" s="75"/>
      <c r="Z45" s="29"/>
      <c r="AA45" s="29"/>
      <c r="AB45" s="30"/>
      <c r="AD45" s="70"/>
    </row>
    <row r="46" spans="1:30" s="27" customFormat="1" ht="14.25">
      <c r="A46" s="13">
        <v>40</v>
      </c>
      <c r="B46" s="13" t="s">
        <v>59</v>
      </c>
      <c r="C46" s="13" t="s">
        <v>108</v>
      </c>
      <c r="D46" s="47">
        <v>1.274</v>
      </c>
      <c r="E46" s="48" t="s">
        <v>40</v>
      </c>
      <c r="F46" s="43"/>
      <c r="G46" s="43">
        <f>L46+P46+T46+X46+AB46</f>
        <v>81</v>
      </c>
      <c r="H46" s="43">
        <v>3</v>
      </c>
      <c r="I46" s="30">
        <v>12</v>
      </c>
      <c r="J46" s="40">
        <v>0.031435185185185184</v>
      </c>
      <c r="K46" s="29">
        <f>J46/D46</f>
        <v>0.024674399674399675</v>
      </c>
      <c r="L46" s="67">
        <v>33</v>
      </c>
      <c r="M46" s="30"/>
      <c r="N46" s="76"/>
      <c r="O46" s="39"/>
      <c r="P46" s="30"/>
      <c r="Q46" s="30">
        <v>5</v>
      </c>
      <c r="R46" s="77">
        <v>0.013761574074074074</v>
      </c>
      <c r="S46" s="29">
        <f>R46/D46</f>
        <v>0.010801863480434909</v>
      </c>
      <c r="T46" s="85">
        <v>28</v>
      </c>
      <c r="U46" s="13"/>
      <c r="V46" s="13"/>
      <c r="W46" s="13"/>
      <c r="X46" s="30"/>
      <c r="Y46" s="75">
        <v>30</v>
      </c>
      <c r="Z46" s="29">
        <v>0.07129629629629629</v>
      </c>
      <c r="AA46" s="29">
        <f>Z46/D46</f>
        <v>0.055962555962555956</v>
      </c>
      <c r="AB46" s="30">
        <v>20</v>
      </c>
      <c r="AD46" s="70"/>
    </row>
    <row r="47" spans="1:30" s="27" customFormat="1" ht="14.25">
      <c r="A47" s="13">
        <v>41</v>
      </c>
      <c r="B47" s="13" t="s">
        <v>126</v>
      </c>
      <c r="C47" s="13" t="s">
        <v>85</v>
      </c>
      <c r="D47" s="47">
        <v>1.002</v>
      </c>
      <c r="E47" s="48" t="s">
        <v>34</v>
      </c>
      <c r="F47" s="43"/>
      <c r="G47" s="43">
        <f t="shared" si="1"/>
        <v>82</v>
      </c>
      <c r="H47" s="8">
        <v>3</v>
      </c>
      <c r="I47" s="30">
        <v>12</v>
      </c>
      <c r="J47" s="40">
        <v>0.02533564814814815</v>
      </c>
      <c r="K47" s="29">
        <f t="shared" si="10"/>
        <v>0.02528507799216382</v>
      </c>
      <c r="L47" s="67">
        <v>35</v>
      </c>
      <c r="M47" s="30">
        <v>10</v>
      </c>
      <c r="N47" s="76">
        <v>0.0196875</v>
      </c>
      <c r="O47" s="39">
        <f>N47/D47</f>
        <v>0.01964820359281437</v>
      </c>
      <c r="P47" s="30">
        <v>20</v>
      </c>
      <c r="Q47" s="30"/>
      <c r="R47" s="77"/>
      <c r="S47" s="29"/>
      <c r="T47" s="85"/>
      <c r="U47" s="13"/>
      <c r="V47" s="13"/>
      <c r="W47" s="13"/>
      <c r="X47" s="30"/>
      <c r="Y47" s="75">
        <v>30</v>
      </c>
      <c r="Z47" s="29">
        <v>0.058437499999999996</v>
      </c>
      <c r="AA47" s="29">
        <f>Z47/D47</f>
        <v>0.05832085828343313</v>
      </c>
      <c r="AB47" s="30">
        <v>27</v>
      </c>
      <c r="AD47" s="70"/>
    </row>
    <row r="48" spans="1:30" s="27" customFormat="1" ht="14.25" customHeight="1">
      <c r="A48" s="68">
        <v>42</v>
      </c>
      <c r="B48" s="13" t="s">
        <v>51</v>
      </c>
      <c r="C48" s="13" t="s">
        <v>95</v>
      </c>
      <c r="D48" s="47">
        <v>1.107</v>
      </c>
      <c r="E48" s="48" t="s">
        <v>38</v>
      </c>
      <c r="F48" s="43"/>
      <c r="G48" s="43">
        <f t="shared" si="1"/>
        <v>102</v>
      </c>
      <c r="H48" s="43">
        <v>3</v>
      </c>
      <c r="I48" s="30">
        <v>12</v>
      </c>
      <c r="J48" s="40">
        <v>0.02803240740740741</v>
      </c>
      <c r="K48" s="29">
        <f aca="true" t="shared" si="11" ref="K48:K56">J48/D48</f>
        <v>0.025322861253303894</v>
      </c>
      <c r="L48" s="67">
        <v>36</v>
      </c>
      <c r="M48" s="30"/>
      <c r="N48" s="76"/>
      <c r="O48" s="39"/>
      <c r="P48" s="30"/>
      <c r="Q48" s="30">
        <v>5</v>
      </c>
      <c r="R48" s="77">
        <v>0.01269675925925926</v>
      </c>
      <c r="S48" s="29">
        <f>R48/D48</f>
        <v>0.011469520559403125</v>
      </c>
      <c r="T48" s="85">
        <v>36</v>
      </c>
      <c r="U48" s="13"/>
      <c r="V48" s="13"/>
      <c r="W48" s="13"/>
      <c r="X48" s="30"/>
      <c r="Y48" s="75">
        <v>30</v>
      </c>
      <c r="Z48" s="29">
        <v>0.06790509259259259</v>
      </c>
      <c r="AA48" s="29">
        <f>Z48/D48</f>
        <v>0.06134154705744588</v>
      </c>
      <c r="AB48" s="30">
        <v>30</v>
      </c>
      <c r="AC48" s="79"/>
      <c r="AD48" s="70"/>
    </row>
    <row r="49" spans="1:30" s="27" customFormat="1" ht="16.5" customHeight="1">
      <c r="A49" s="13">
        <v>43</v>
      </c>
      <c r="B49" s="13" t="s">
        <v>124</v>
      </c>
      <c r="C49" s="49" t="s">
        <v>93</v>
      </c>
      <c r="D49" s="47">
        <v>1.032</v>
      </c>
      <c r="E49" s="48" t="s">
        <v>36</v>
      </c>
      <c r="F49" s="43"/>
      <c r="G49" s="43">
        <f t="shared" si="1"/>
        <v>105</v>
      </c>
      <c r="H49" s="8">
        <v>3</v>
      </c>
      <c r="I49" s="43">
        <v>12</v>
      </c>
      <c r="J49" s="72">
        <v>0.02957175925925926</v>
      </c>
      <c r="K49" s="73">
        <f t="shared" si="11"/>
        <v>0.028654805483778353</v>
      </c>
      <c r="L49" s="71">
        <v>50</v>
      </c>
      <c r="M49" s="13"/>
      <c r="N49" s="13"/>
      <c r="O49" s="13"/>
      <c r="P49" s="30"/>
      <c r="Q49" s="67"/>
      <c r="R49" s="13"/>
      <c r="S49" s="29"/>
      <c r="T49" s="85"/>
      <c r="U49" s="13">
        <v>50</v>
      </c>
      <c r="V49" s="39">
        <v>0.12939814814814815</v>
      </c>
      <c r="W49" s="78">
        <f>V49/D49</f>
        <v>0.1253858024691358</v>
      </c>
      <c r="X49" s="30">
        <v>23</v>
      </c>
      <c r="Y49" s="75">
        <v>30</v>
      </c>
      <c r="Z49" s="29">
        <v>0.06493055555555556</v>
      </c>
      <c r="AA49" s="29">
        <f>Z49/D49</f>
        <v>0.06291720499569337</v>
      </c>
      <c r="AB49" s="30">
        <v>32</v>
      </c>
      <c r="AD49" s="70"/>
    </row>
    <row r="50" spans="1:30" s="27" customFormat="1" ht="14.25">
      <c r="A50" s="13">
        <v>44</v>
      </c>
      <c r="B50" s="49" t="s">
        <v>73</v>
      </c>
      <c r="C50" s="49" t="s">
        <v>92</v>
      </c>
      <c r="D50" s="47">
        <v>1.053</v>
      </c>
      <c r="E50" s="48" t="s">
        <v>36</v>
      </c>
      <c r="F50" s="43"/>
      <c r="G50" s="43">
        <f t="shared" si="1"/>
        <v>111</v>
      </c>
      <c r="H50" s="8">
        <v>3</v>
      </c>
      <c r="I50" s="30">
        <v>12</v>
      </c>
      <c r="J50" s="40">
        <v>0.03040509259259259</v>
      </c>
      <c r="K50" s="29">
        <f t="shared" si="11"/>
        <v>0.028874731806830572</v>
      </c>
      <c r="L50" s="67">
        <v>51</v>
      </c>
      <c r="M50" s="30"/>
      <c r="N50" s="76"/>
      <c r="O50" s="39"/>
      <c r="P50" s="30"/>
      <c r="Q50" s="30"/>
      <c r="R50" s="77"/>
      <c r="S50" s="29"/>
      <c r="T50" s="85"/>
      <c r="U50" s="13">
        <v>50</v>
      </c>
      <c r="V50" s="39">
        <v>0.13728009259259258</v>
      </c>
      <c r="W50" s="78">
        <f>V50/D50</f>
        <v>0.13037045830255706</v>
      </c>
      <c r="X50" s="30">
        <v>25</v>
      </c>
      <c r="Y50" s="75">
        <v>30</v>
      </c>
      <c r="Z50" s="29">
        <v>0.0682175925925926</v>
      </c>
      <c r="AA50" s="29">
        <f>Z50/D50</f>
        <v>0.06478403854947065</v>
      </c>
      <c r="AB50" s="30">
        <v>35</v>
      </c>
      <c r="AC50" s="79"/>
      <c r="AD50" s="70"/>
    </row>
    <row r="51" spans="1:28" ht="15" customHeight="1" hidden="1">
      <c r="A51" s="13">
        <v>46</v>
      </c>
      <c r="B51" s="13" t="s">
        <v>72</v>
      </c>
      <c r="C51" s="13" t="s">
        <v>82</v>
      </c>
      <c r="D51" s="47">
        <v>1</v>
      </c>
      <c r="E51" s="48" t="s">
        <v>33</v>
      </c>
      <c r="F51" s="43"/>
      <c r="G51" s="43">
        <f t="shared" si="1"/>
        <v>0</v>
      </c>
      <c r="H51" s="8">
        <v>1</v>
      </c>
      <c r="I51" s="12">
        <v>12</v>
      </c>
      <c r="J51" s="23"/>
      <c r="K51" s="29">
        <f t="shared" si="11"/>
        <v>0</v>
      </c>
      <c r="L51" s="26"/>
      <c r="M51" s="30"/>
      <c r="N51" s="19"/>
      <c r="O51" s="19"/>
      <c r="P51" s="30"/>
      <c r="Q51" s="8"/>
      <c r="R51" s="19"/>
      <c r="S51" s="29">
        <f>R51/D51</f>
        <v>0</v>
      </c>
      <c r="T51" s="85"/>
      <c r="U51" s="12"/>
      <c r="V51" s="14"/>
      <c r="W51" s="14"/>
      <c r="X51" s="12"/>
      <c r="Y51" s="63"/>
      <c r="Z51" s="22"/>
      <c r="AA51" s="22"/>
      <c r="AB51" s="12"/>
    </row>
    <row r="52" spans="1:28" ht="15" customHeight="1" hidden="1">
      <c r="A52" s="13">
        <v>46</v>
      </c>
      <c r="B52" s="1" t="s">
        <v>14</v>
      </c>
      <c r="C52" s="1" t="s">
        <v>99</v>
      </c>
      <c r="D52" s="2">
        <v>1.118</v>
      </c>
      <c r="E52" s="48" t="s">
        <v>38</v>
      </c>
      <c r="F52" s="43"/>
      <c r="G52" s="43">
        <f t="shared" si="1"/>
        <v>0</v>
      </c>
      <c r="H52" s="8">
        <v>1</v>
      </c>
      <c r="I52" s="12">
        <v>12</v>
      </c>
      <c r="J52" s="15"/>
      <c r="K52" s="29">
        <f t="shared" si="11"/>
        <v>0</v>
      </c>
      <c r="L52" s="26"/>
      <c r="M52" s="30"/>
      <c r="N52" s="34"/>
      <c r="O52" s="19"/>
      <c r="P52" s="30"/>
      <c r="Q52" s="12"/>
      <c r="R52" s="37"/>
      <c r="S52" s="29">
        <f>R52/D52</f>
        <v>0</v>
      </c>
      <c r="T52" s="85"/>
      <c r="U52" s="1"/>
      <c r="V52" s="1"/>
      <c r="W52" s="1"/>
      <c r="X52" s="12"/>
      <c r="Y52" s="63"/>
      <c r="Z52" s="22"/>
      <c r="AA52" s="22"/>
      <c r="AB52" s="12"/>
    </row>
    <row r="53" spans="1:30" s="27" customFormat="1" ht="16.5" customHeight="1">
      <c r="A53" s="13">
        <v>45</v>
      </c>
      <c r="B53" s="13" t="s">
        <v>199</v>
      </c>
      <c r="C53" s="13" t="s">
        <v>100</v>
      </c>
      <c r="D53" s="47">
        <v>1.13</v>
      </c>
      <c r="E53" s="48" t="s">
        <v>38</v>
      </c>
      <c r="F53" s="43"/>
      <c r="G53" s="43">
        <f>L53+P53+T53+X53+AB53</f>
        <v>18</v>
      </c>
      <c r="H53" s="43">
        <v>2</v>
      </c>
      <c r="I53" s="43"/>
      <c r="J53" s="72">
        <v>0.022534722222222223</v>
      </c>
      <c r="K53" s="29">
        <f t="shared" si="11"/>
        <v>0.019942232055063916</v>
      </c>
      <c r="L53" s="71">
        <v>5</v>
      </c>
      <c r="M53" s="13"/>
      <c r="N53" s="39"/>
      <c r="O53" s="39"/>
      <c r="P53" s="30"/>
      <c r="Q53" s="67">
        <v>5</v>
      </c>
      <c r="R53" s="39">
        <v>0.01068287037037037</v>
      </c>
      <c r="S53" s="29">
        <f>R53/D53</f>
        <v>0.009453867584398559</v>
      </c>
      <c r="T53" s="85">
        <v>13</v>
      </c>
      <c r="U53" s="13"/>
      <c r="V53" s="13"/>
      <c r="W53" s="13"/>
      <c r="X53" s="30"/>
      <c r="Y53" s="75"/>
      <c r="Z53" s="29"/>
      <c r="AA53" s="29"/>
      <c r="AB53" s="30"/>
      <c r="AD53" s="70"/>
    </row>
    <row r="54" spans="1:30" s="27" customFormat="1" ht="14.25">
      <c r="A54" s="4">
        <v>46</v>
      </c>
      <c r="B54" s="13" t="s">
        <v>53</v>
      </c>
      <c r="C54" s="13" t="s">
        <v>100</v>
      </c>
      <c r="D54" s="47">
        <v>1.13</v>
      </c>
      <c r="E54" s="48" t="s">
        <v>38</v>
      </c>
      <c r="F54" s="43"/>
      <c r="G54" s="43">
        <f t="shared" si="1"/>
        <v>67</v>
      </c>
      <c r="H54" s="8">
        <v>2</v>
      </c>
      <c r="I54" s="30">
        <v>12</v>
      </c>
      <c r="J54" s="40">
        <v>0.02871527777777778</v>
      </c>
      <c r="K54" s="29">
        <f t="shared" si="11"/>
        <v>0.025411750245821048</v>
      </c>
      <c r="L54" s="67">
        <v>38</v>
      </c>
      <c r="M54" s="30"/>
      <c r="N54" s="74"/>
      <c r="O54" s="39"/>
      <c r="P54" s="30"/>
      <c r="Q54" s="30"/>
      <c r="R54" s="77"/>
      <c r="S54" s="29"/>
      <c r="T54" s="85"/>
      <c r="U54" s="13"/>
      <c r="V54" s="13"/>
      <c r="W54" s="13"/>
      <c r="X54" s="30"/>
      <c r="Y54" s="75">
        <v>30</v>
      </c>
      <c r="Z54" s="29">
        <v>0.06784722222222223</v>
      </c>
      <c r="AA54" s="29">
        <f>Z54/D54</f>
        <v>0.06004178957718782</v>
      </c>
      <c r="AB54" s="30">
        <v>29</v>
      </c>
      <c r="AD54" s="70"/>
    </row>
    <row r="55" spans="1:29" ht="6.75" customHeight="1" hidden="1">
      <c r="A55" s="13">
        <v>50</v>
      </c>
      <c r="B55" s="1" t="s">
        <v>21</v>
      </c>
      <c r="C55" s="1" t="s">
        <v>84</v>
      </c>
      <c r="D55" s="2">
        <v>1.001</v>
      </c>
      <c r="E55" s="48" t="s">
        <v>34</v>
      </c>
      <c r="F55" s="43"/>
      <c r="G55" s="43">
        <f t="shared" si="1"/>
        <v>0</v>
      </c>
      <c r="H55" s="8">
        <v>1</v>
      </c>
      <c r="I55" s="12">
        <v>12</v>
      </c>
      <c r="J55" s="15"/>
      <c r="K55" s="29">
        <f t="shared" si="11"/>
        <v>0</v>
      </c>
      <c r="L55" s="26"/>
      <c r="M55" s="30"/>
      <c r="N55" s="34"/>
      <c r="O55" s="19"/>
      <c r="P55" s="30"/>
      <c r="Q55" s="12"/>
      <c r="R55" s="37"/>
      <c r="S55" s="29">
        <f>R55/D55</f>
        <v>0</v>
      </c>
      <c r="T55" s="85"/>
      <c r="U55" s="12"/>
      <c r="V55" s="14"/>
      <c r="W55" s="14"/>
      <c r="X55" s="12"/>
      <c r="Y55" s="63"/>
      <c r="Z55" s="22"/>
      <c r="AA55" s="22"/>
      <c r="AB55" s="12"/>
      <c r="AC55" s="24"/>
    </row>
    <row r="56" spans="1:29" ht="15" customHeight="1" hidden="1">
      <c r="A56" s="1">
        <v>50</v>
      </c>
      <c r="B56" s="1" t="s">
        <v>74</v>
      </c>
      <c r="C56" s="1" t="s">
        <v>89</v>
      </c>
      <c r="D56" s="2">
        <v>1.017</v>
      </c>
      <c r="E56" s="48" t="s">
        <v>35</v>
      </c>
      <c r="F56" s="43"/>
      <c r="G56" s="43">
        <f t="shared" si="1"/>
        <v>0</v>
      </c>
      <c r="H56" s="8">
        <v>1</v>
      </c>
      <c r="I56" s="12">
        <v>12</v>
      </c>
      <c r="J56" s="15"/>
      <c r="K56" s="29">
        <f t="shared" si="11"/>
        <v>0</v>
      </c>
      <c r="L56" s="26"/>
      <c r="M56" s="30"/>
      <c r="N56" s="34"/>
      <c r="O56" s="19"/>
      <c r="P56" s="30"/>
      <c r="Q56" s="12"/>
      <c r="R56" s="37"/>
      <c r="S56" s="29">
        <f>R56/D56</f>
        <v>0</v>
      </c>
      <c r="T56" s="85"/>
      <c r="U56" s="1"/>
      <c r="V56" s="1"/>
      <c r="W56" s="1"/>
      <c r="X56" s="12"/>
      <c r="Y56" s="63"/>
      <c r="Z56" s="22"/>
      <c r="AA56" s="22"/>
      <c r="AB56" s="12"/>
      <c r="AC56" s="24"/>
    </row>
    <row r="57" spans="1:30" s="27" customFormat="1" ht="16.5" customHeight="1">
      <c r="A57" s="13">
        <v>47</v>
      </c>
      <c r="B57" s="13" t="s">
        <v>72</v>
      </c>
      <c r="C57" s="13" t="s">
        <v>82</v>
      </c>
      <c r="D57" s="47">
        <v>1</v>
      </c>
      <c r="E57" s="48" t="s">
        <v>33</v>
      </c>
      <c r="F57" s="43"/>
      <c r="G57" s="43">
        <f>L57+P57+T57+X57+AB57</f>
        <v>67</v>
      </c>
      <c r="H57" s="43">
        <v>2</v>
      </c>
      <c r="I57" s="43"/>
      <c r="J57" s="72"/>
      <c r="K57" s="73"/>
      <c r="L57" s="71"/>
      <c r="M57" s="13"/>
      <c r="N57" s="19"/>
      <c r="O57" s="39"/>
      <c r="P57" s="30"/>
      <c r="Q57" s="67"/>
      <c r="R57" s="39">
        <v>0.01266203703703704</v>
      </c>
      <c r="S57" s="29">
        <f>R57/D57</f>
        <v>0.01266203703703704</v>
      </c>
      <c r="T57" s="85">
        <v>43</v>
      </c>
      <c r="U57" s="13"/>
      <c r="V57" s="39">
        <v>0.12769675925925925</v>
      </c>
      <c r="W57" s="78">
        <f>V57/D57</f>
        <v>0.12769675925925925</v>
      </c>
      <c r="X57" s="30">
        <v>24</v>
      </c>
      <c r="Y57" s="75"/>
      <c r="Z57" s="29"/>
      <c r="AA57" s="29"/>
      <c r="AB57" s="30"/>
      <c r="AD57" s="70"/>
    </row>
    <row r="58" spans="1:28" ht="14.25">
      <c r="A58" s="13">
        <v>48</v>
      </c>
      <c r="B58" s="13" t="s">
        <v>68</v>
      </c>
      <c r="C58" s="13" t="s">
        <v>116</v>
      </c>
      <c r="D58" s="47">
        <v>1.643</v>
      </c>
      <c r="E58" s="48" t="s">
        <v>43</v>
      </c>
      <c r="F58" s="43"/>
      <c r="G58" s="43">
        <f t="shared" si="1"/>
        <v>77</v>
      </c>
      <c r="H58" s="8">
        <v>2</v>
      </c>
      <c r="I58" s="12"/>
      <c r="J58" s="15"/>
      <c r="K58" s="29"/>
      <c r="L58" s="26"/>
      <c r="M58" s="30"/>
      <c r="N58" s="34"/>
      <c r="O58" s="19"/>
      <c r="P58" s="30"/>
      <c r="Q58" s="12">
        <v>5</v>
      </c>
      <c r="R58" s="37">
        <v>0.019988425925925927</v>
      </c>
      <c r="S58" s="29">
        <f>R58/D58</f>
        <v>0.012165810058384617</v>
      </c>
      <c r="T58" s="85">
        <v>39</v>
      </c>
      <c r="U58" s="1"/>
      <c r="V58" s="1"/>
      <c r="W58" s="1"/>
      <c r="X58" s="12"/>
      <c r="Y58" s="63">
        <v>7.5</v>
      </c>
      <c r="Z58" s="22">
        <v>0.027766203703703706</v>
      </c>
      <c r="AA58" s="22">
        <f>Z58/D58*4</f>
        <v>0.06759879173147586</v>
      </c>
      <c r="AB58" s="12">
        <v>38</v>
      </c>
    </row>
    <row r="59" spans="1:30" s="27" customFormat="1" ht="14.25">
      <c r="A59" s="13">
        <v>49</v>
      </c>
      <c r="B59" s="13" t="s">
        <v>67</v>
      </c>
      <c r="C59" s="13" t="s">
        <v>110</v>
      </c>
      <c r="D59" s="47">
        <v>1.429</v>
      </c>
      <c r="E59" s="48" t="s">
        <v>42</v>
      </c>
      <c r="F59" s="43"/>
      <c r="G59" s="43">
        <f aca="true" t="shared" si="12" ref="G59:G64">L59+P59+T59+X59+AB59</f>
        <v>80</v>
      </c>
      <c r="H59" s="43">
        <v>2</v>
      </c>
      <c r="I59" s="30">
        <v>12</v>
      </c>
      <c r="J59" s="40">
        <v>0.0405787037037037</v>
      </c>
      <c r="K59" s="29">
        <f>J59/D59</f>
        <v>0.028396573620506436</v>
      </c>
      <c r="L59" s="67">
        <v>49</v>
      </c>
      <c r="M59" s="30"/>
      <c r="N59" s="76"/>
      <c r="O59" s="39"/>
      <c r="P59" s="30"/>
      <c r="Q59" s="30">
        <v>5</v>
      </c>
      <c r="R59" s="77">
        <v>0.015659722222222224</v>
      </c>
      <c r="S59" s="29">
        <f>R59/D59</f>
        <v>0.01095851800015551</v>
      </c>
      <c r="T59" s="85">
        <v>31</v>
      </c>
      <c r="U59" s="13"/>
      <c r="V59" s="13"/>
      <c r="W59" s="13"/>
      <c r="X59" s="30"/>
      <c r="Y59" s="75"/>
      <c r="Z59" s="29"/>
      <c r="AA59" s="29"/>
      <c r="AB59" s="30"/>
      <c r="AD59" s="70"/>
    </row>
    <row r="60" spans="1:28" ht="14.25">
      <c r="A60" s="13">
        <v>50</v>
      </c>
      <c r="B60" s="1" t="s">
        <v>133</v>
      </c>
      <c r="C60" s="1" t="s">
        <v>84</v>
      </c>
      <c r="D60" s="47">
        <v>1.001</v>
      </c>
      <c r="E60" s="48" t="s">
        <v>34</v>
      </c>
      <c r="F60" s="43"/>
      <c r="G60" s="43">
        <f t="shared" si="12"/>
        <v>25</v>
      </c>
      <c r="H60" s="8">
        <v>1</v>
      </c>
      <c r="I60" s="12"/>
      <c r="J60" s="23"/>
      <c r="K60" s="29"/>
      <c r="L60" s="26"/>
      <c r="M60" s="43">
        <v>10</v>
      </c>
      <c r="N60" s="32">
        <v>0.0227662037037037</v>
      </c>
      <c r="O60" s="39">
        <f>N60/D60</f>
        <v>0.022743460243460245</v>
      </c>
      <c r="P60" s="30">
        <v>25</v>
      </c>
      <c r="Q60" s="8"/>
      <c r="R60" s="36"/>
      <c r="S60" s="29"/>
      <c r="T60" s="85"/>
      <c r="U60" s="1"/>
      <c r="V60" s="1"/>
      <c r="W60" s="1"/>
      <c r="X60" s="12"/>
      <c r="Y60" s="63"/>
      <c r="Z60" s="22"/>
      <c r="AA60" s="22"/>
      <c r="AB60" s="12"/>
    </row>
    <row r="61" spans="1:30" s="27" customFormat="1" ht="16.5" customHeight="1">
      <c r="A61" s="13">
        <v>51</v>
      </c>
      <c r="B61" s="13" t="s">
        <v>130</v>
      </c>
      <c r="C61" s="49" t="s">
        <v>131</v>
      </c>
      <c r="D61" s="47">
        <v>1</v>
      </c>
      <c r="E61" s="48" t="s">
        <v>34</v>
      </c>
      <c r="F61" s="43"/>
      <c r="G61" s="43">
        <f t="shared" si="12"/>
        <v>26</v>
      </c>
      <c r="H61" s="43">
        <v>1</v>
      </c>
      <c r="I61" s="43"/>
      <c r="J61" s="72"/>
      <c r="K61" s="73"/>
      <c r="L61" s="71"/>
      <c r="M61" s="13">
        <v>10</v>
      </c>
      <c r="N61" s="39">
        <v>0.025717592592592594</v>
      </c>
      <c r="O61" s="39">
        <v>0.025717592592592594</v>
      </c>
      <c r="P61" s="30">
        <v>26</v>
      </c>
      <c r="Q61" s="67"/>
      <c r="R61" s="13"/>
      <c r="S61" s="29"/>
      <c r="T61" s="85"/>
      <c r="U61" s="13"/>
      <c r="V61" s="13"/>
      <c r="W61" s="13"/>
      <c r="X61" s="30"/>
      <c r="Y61" s="75"/>
      <c r="Z61" s="29"/>
      <c r="AA61" s="29"/>
      <c r="AB61" s="30"/>
      <c r="AD61" s="70"/>
    </row>
    <row r="62" spans="1:30" s="27" customFormat="1" ht="14.25">
      <c r="A62" s="1">
        <v>52</v>
      </c>
      <c r="B62" s="13" t="s">
        <v>16</v>
      </c>
      <c r="C62" s="13" t="s">
        <v>92</v>
      </c>
      <c r="D62" s="47">
        <v>1.053</v>
      </c>
      <c r="E62" s="48" t="s">
        <v>36</v>
      </c>
      <c r="F62" s="43"/>
      <c r="G62" s="43">
        <f t="shared" si="12"/>
        <v>30</v>
      </c>
      <c r="H62" s="8">
        <v>1</v>
      </c>
      <c r="I62" s="30">
        <v>12</v>
      </c>
      <c r="J62" s="40">
        <v>0.025520833333333336</v>
      </c>
      <c r="K62" s="29">
        <f>J62/D62</f>
        <v>0.024236308958531187</v>
      </c>
      <c r="L62" s="67">
        <v>30</v>
      </c>
      <c r="M62" s="30"/>
      <c r="N62" s="76"/>
      <c r="O62" s="39"/>
      <c r="P62" s="30"/>
      <c r="Q62" s="30"/>
      <c r="R62" s="77"/>
      <c r="S62" s="29"/>
      <c r="T62" s="85"/>
      <c r="U62" s="13"/>
      <c r="V62" s="13"/>
      <c r="W62" s="13"/>
      <c r="X62" s="30"/>
      <c r="Y62" s="75"/>
      <c r="Z62" s="29"/>
      <c r="AA62" s="29"/>
      <c r="AB62" s="30"/>
      <c r="AD62" s="70"/>
    </row>
    <row r="63" spans="1:30" s="27" customFormat="1" ht="16.5" customHeight="1">
      <c r="A63" s="13">
        <v>53</v>
      </c>
      <c r="B63" s="13" t="s">
        <v>127</v>
      </c>
      <c r="C63" s="49" t="s">
        <v>93</v>
      </c>
      <c r="D63" s="47">
        <v>1.032</v>
      </c>
      <c r="E63" s="48" t="s">
        <v>36</v>
      </c>
      <c r="F63" s="43"/>
      <c r="G63" s="43">
        <f t="shared" si="12"/>
        <v>34</v>
      </c>
      <c r="H63" s="8">
        <v>1</v>
      </c>
      <c r="I63" s="43">
        <v>12</v>
      </c>
      <c r="J63" s="72">
        <v>0.025486111111111112</v>
      </c>
      <c r="K63" s="73">
        <f>J63/D63</f>
        <v>0.024695844099913867</v>
      </c>
      <c r="L63" s="71">
        <v>34</v>
      </c>
      <c r="M63" s="13"/>
      <c r="N63" s="13"/>
      <c r="O63" s="13"/>
      <c r="P63" s="30"/>
      <c r="Q63" s="67"/>
      <c r="R63" s="13"/>
      <c r="S63" s="29"/>
      <c r="T63" s="85"/>
      <c r="U63" s="13"/>
      <c r="V63" s="13"/>
      <c r="W63" s="13"/>
      <c r="X63" s="30"/>
      <c r="Y63" s="75"/>
      <c r="Z63" s="29"/>
      <c r="AA63" s="29"/>
      <c r="AB63" s="30"/>
      <c r="AD63" s="70"/>
    </row>
    <row r="64" spans="1:30" s="27" customFormat="1" ht="16.5" customHeight="1">
      <c r="A64" s="1">
        <v>54</v>
      </c>
      <c r="B64" s="13" t="s">
        <v>123</v>
      </c>
      <c r="C64" s="13" t="s">
        <v>103</v>
      </c>
      <c r="D64" s="47">
        <v>1.241</v>
      </c>
      <c r="E64" s="48" t="s">
        <v>40</v>
      </c>
      <c r="F64" s="43"/>
      <c r="G64" s="43">
        <f t="shared" si="12"/>
        <v>37</v>
      </c>
      <c r="H64" s="8">
        <v>1</v>
      </c>
      <c r="I64" s="43">
        <v>12</v>
      </c>
      <c r="J64" s="72">
        <v>0.03152777777777777</v>
      </c>
      <c r="K64" s="73">
        <f>J64/D64</f>
        <v>0.02540513922463962</v>
      </c>
      <c r="L64" s="71">
        <v>37</v>
      </c>
      <c r="M64" s="13"/>
      <c r="N64" s="13"/>
      <c r="O64" s="13"/>
      <c r="P64" s="30"/>
      <c r="Q64" s="67"/>
      <c r="R64" s="13"/>
      <c r="S64" s="29"/>
      <c r="T64" s="85"/>
      <c r="U64" s="13"/>
      <c r="V64" s="13"/>
      <c r="W64" s="13"/>
      <c r="X64" s="30"/>
      <c r="Y64" s="75"/>
      <c r="Z64" s="29"/>
      <c r="AA64" s="29"/>
      <c r="AB64" s="30"/>
      <c r="AD64" s="70"/>
    </row>
    <row r="65" spans="1:28" ht="14.25" customHeight="1">
      <c r="A65" s="1">
        <v>55</v>
      </c>
      <c r="B65" s="13" t="s">
        <v>66</v>
      </c>
      <c r="C65" s="13" t="s">
        <v>110</v>
      </c>
      <c r="D65" s="47">
        <v>1.429</v>
      </c>
      <c r="E65" s="48" t="s">
        <v>42</v>
      </c>
      <c r="F65" s="43"/>
      <c r="G65" s="43">
        <f t="shared" si="1"/>
        <v>40</v>
      </c>
      <c r="H65" s="8">
        <v>1</v>
      </c>
      <c r="I65" s="12"/>
      <c r="J65" s="15"/>
      <c r="K65" s="29"/>
      <c r="L65" s="26"/>
      <c r="M65" s="30"/>
      <c r="N65" s="33"/>
      <c r="O65" s="1"/>
      <c r="P65" s="30"/>
      <c r="Q65" s="12">
        <v>5</v>
      </c>
      <c r="R65" s="37">
        <v>0.01765046296296296</v>
      </c>
      <c r="S65" s="29">
        <f>R65/D65</f>
        <v>0.012351618588497523</v>
      </c>
      <c r="T65" s="85">
        <v>40</v>
      </c>
      <c r="U65" s="1"/>
      <c r="V65" s="1"/>
      <c r="W65" s="1"/>
      <c r="X65" s="12"/>
      <c r="Y65" s="63"/>
      <c r="Z65" s="22"/>
      <c r="AA65" s="22"/>
      <c r="AB65" s="12"/>
    </row>
    <row r="66" spans="1:30" s="27" customFormat="1" ht="15" customHeight="1">
      <c r="A66" s="1">
        <v>56</v>
      </c>
      <c r="B66" s="13" t="s">
        <v>58</v>
      </c>
      <c r="C66" s="13" t="s">
        <v>103</v>
      </c>
      <c r="D66" s="47">
        <v>1.241</v>
      </c>
      <c r="E66" s="48" t="s">
        <v>40</v>
      </c>
      <c r="F66" s="43"/>
      <c r="G66" s="43">
        <f t="shared" si="1"/>
        <v>40</v>
      </c>
      <c r="H66" s="8">
        <v>1</v>
      </c>
      <c r="I66" s="30">
        <v>12</v>
      </c>
      <c r="J66" s="40">
        <v>0.03190972222222222</v>
      </c>
      <c r="K66" s="29">
        <f>J66/D66</f>
        <v>0.02571291073507028</v>
      </c>
      <c r="L66" s="67">
        <v>40</v>
      </c>
      <c r="M66" s="30"/>
      <c r="N66" s="76"/>
      <c r="O66" s="39"/>
      <c r="P66" s="30"/>
      <c r="Q66" s="30"/>
      <c r="R66" s="77"/>
      <c r="S66" s="29"/>
      <c r="T66" s="85"/>
      <c r="U66" s="13"/>
      <c r="V66" s="13"/>
      <c r="W66" s="13"/>
      <c r="X66" s="30"/>
      <c r="Y66" s="75"/>
      <c r="Z66" s="29"/>
      <c r="AA66" s="29"/>
      <c r="AB66" s="30"/>
      <c r="AD66" s="70"/>
    </row>
    <row r="67" spans="1:28" ht="15.75" customHeight="1">
      <c r="A67" s="13">
        <v>57</v>
      </c>
      <c r="B67" s="13" t="s">
        <v>64</v>
      </c>
      <c r="C67" s="13" t="s">
        <v>113</v>
      </c>
      <c r="D67" s="47">
        <v>1.367</v>
      </c>
      <c r="E67" s="48" t="s">
        <v>41</v>
      </c>
      <c r="F67" s="43"/>
      <c r="G67" s="43">
        <f t="shared" si="1"/>
        <v>44</v>
      </c>
      <c r="H67" s="8">
        <v>1</v>
      </c>
      <c r="I67" s="12"/>
      <c r="J67" s="15"/>
      <c r="K67" s="29"/>
      <c r="L67" s="26"/>
      <c r="M67" s="30"/>
      <c r="N67" s="33"/>
      <c r="O67" s="1"/>
      <c r="P67" s="30"/>
      <c r="Q67" s="12">
        <v>5</v>
      </c>
      <c r="R67" s="37">
        <v>0.017708333333333333</v>
      </c>
      <c r="S67" s="29">
        <f>R67/D67</f>
        <v>0.012954157522555474</v>
      </c>
      <c r="T67" s="85">
        <v>44</v>
      </c>
      <c r="U67" s="1"/>
      <c r="V67" s="1"/>
      <c r="W67" s="1"/>
      <c r="X67" s="12"/>
      <c r="Y67" s="63"/>
      <c r="Z67" s="22"/>
      <c r="AA67" s="22"/>
      <c r="AB67" s="12"/>
    </row>
    <row r="68" spans="1:28" ht="14.25">
      <c r="A68" s="13">
        <v>58</v>
      </c>
      <c r="B68" s="1" t="s">
        <v>55</v>
      </c>
      <c r="C68" s="1" t="s">
        <v>101</v>
      </c>
      <c r="D68" s="2">
        <v>1.195</v>
      </c>
      <c r="E68" s="48" t="s">
        <v>39</v>
      </c>
      <c r="F68" s="43"/>
      <c r="G68" s="43">
        <f t="shared" si="1"/>
        <v>45</v>
      </c>
      <c r="H68" s="8">
        <v>1</v>
      </c>
      <c r="I68" s="12"/>
      <c r="J68" s="15"/>
      <c r="K68" s="29"/>
      <c r="L68" s="26"/>
      <c r="M68" s="30"/>
      <c r="N68" s="33"/>
      <c r="O68" s="19"/>
      <c r="P68" s="30"/>
      <c r="Q68" s="12">
        <v>5</v>
      </c>
      <c r="R68" s="37">
        <v>0.01664351851851852</v>
      </c>
      <c r="S68" s="29">
        <f>R68/D68</f>
        <v>0.013927630559429723</v>
      </c>
      <c r="T68" s="85">
        <v>45</v>
      </c>
      <c r="U68" s="1"/>
      <c r="V68" s="1"/>
      <c r="W68" s="1"/>
      <c r="X68" s="12"/>
      <c r="Y68" s="63"/>
      <c r="Z68" s="22"/>
      <c r="AA68" s="22"/>
      <c r="AB68" s="12"/>
    </row>
    <row r="69" spans="1:30" s="27" customFormat="1" ht="13.5" customHeight="1">
      <c r="A69" s="13">
        <v>59</v>
      </c>
      <c r="B69" s="13" t="s">
        <v>63</v>
      </c>
      <c r="C69" s="13" t="s">
        <v>107</v>
      </c>
      <c r="D69" s="47">
        <v>1.328</v>
      </c>
      <c r="E69" s="48" t="s">
        <v>41</v>
      </c>
      <c r="F69" s="43"/>
      <c r="G69" s="43">
        <f t="shared" si="1"/>
        <v>46</v>
      </c>
      <c r="H69" s="8">
        <v>1</v>
      </c>
      <c r="I69" s="30">
        <v>12</v>
      </c>
      <c r="J69" s="40">
        <v>0.03582175925925926</v>
      </c>
      <c r="K69" s="29">
        <f>J69/D69</f>
        <v>0.026974216309683177</v>
      </c>
      <c r="L69" s="67">
        <v>46</v>
      </c>
      <c r="M69" s="30"/>
      <c r="N69" s="74"/>
      <c r="O69" s="13"/>
      <c r="P69" s="30"/>
      <c r="Q69" s="30"/>
      <c r="R69" s="77"/>
      <c r="S69" s="29"/>
      <c r="T69" s="85"/>
      <c r="U69" s="13"/>
      <c r="V69" s="13"/>
      <c r="W69" s="13"/>
      <c r="X69" s="30"/>
      <c r="Y69" s="75"/>
      <c r="Z69" s="29"/>
      <c r="AA69" s="29"/>
      <c r="AB69" s="30"/>
      <c r="AD69" s="70"/>
    </row>
    <row r="70" spans="1:30" s="27" customFormat="1" ht="15" customHeight="1">
      <c r="A70" s="13">
        <v>60</v>
      </c>
      <c r="B70" s="13" t="s">
        <v>26</v>
      </c>
      <c r="C70" s="13" t="s">
        <v>109</v>
      </c>
      <c r="D70" s="47">
        <v>1.292</v>
      </c>
      <c r="E70" s="48" t="s">
        <v>40</v>
      </c>
      <c r="F70" s="43"/>
      <c r="G70" s="43">
        <f t="shared" si="1"/>
        <v>47</v>
      </c>
      <c r="H70" s="8">
        <v>1</v>
      </c>
      <c r="I70" s="30">
        <v>12</v>
      </c>
      <c r="J70" s="40">
        <v>0.03488425925925926</v>
      </c>
      <c r="K70" s="29">
        <f>J70/D70</f>
        <v>0.027000200665061345</v>
      </c>
      <c r="L70" s="67">
        <v>47</v>
      </c>
      <c r="M70" s="30"/>
      <c r="N70" s="74"/>
      <c r="O70" s="13"/>
      <c r="P70" s="30"/>
      <c r="Q70" s="30"/>
      <c r="R70" s="77"/>
      <c r="S70" s="29"/>
      <c r="T70" s="85"/>
      <c r="U70" s="13"/>
      <c r="V70" s="13"/>
      <c r="W70" s="13"/>
      <c r="X70" s="30"/>
      <c r="Y70" s="75"/>
      <c r="Z70" s="29"/>
      <c r="AA70" s="29"/>
      <c r="AB70" s="30"/>
      <c r="AD70" s="70"/>
    </row>
    <row r="71" spans="1:30" s="27" customFormat="1" ht="14.25">
      <c r="A71" s="1">
        <v>61</v>
      </c>
      <c r="B71" s="13" t="s">
        <v>56</v>
      </c>
      <c r="C71" s="13" t="s">
        <v>102</v>
      </c>
      <c r="D71" s="47">
        <v>1.181</v>
      </c>
      <c r="E71" s="48" t="s">
        <v>39</v>
      </c>
      <c r="F71" s="43"/>
      <c r="G71" s="43">
        <f t="shared" si="1"/>
        <v>52</v>
      </c>
      <c r="H71" s="8">
        <v>1</v>
      </c>
      <c r="I71" s="30">
        <v>12</v>
      </c>
      <c r="J71" s="40">
        <v>0.0352662037037037</v>
      </c>
      <c r="K71" s="29">
        <f>J71/D71</f>
        <v>0.029861307115752498</v>
      </c>
      <c r="L71" s="67">
        <v>52</v>
      </c>
      <c r="M71" s="30"/>
      <c r="N71" s="74"/>
      <c r="O71" s="39"/>
      <c r="P71" s="30"/>
      <c r="Q71" s="30"/>
      <c r="R71" s="77"/>
      <c r="S71" s="29"/>
      <c r="T71" s="85"/>
      <c r="U71" s="13"/>
      <c r="V71" s="13"/>
      <c r="W71" s="13"/>
      <c r="X71" s="30"/>
      <c r="Y71" s="75"/>
      <c r="Z71" s="29"/>
      <c r="AA71" s="29"/>
      <c r="AB71" s="30"/>
      <c r="AC71" s="79"/>
      <c r="AD71" s="70"/>
    </row>
    <row r="72" spans="1:30" s="27" customFormat="1" ht="13.5" customHeight="1">
      <c r="A72" s="13">
        <v>62</v>
      </c>
      <c r="B72" s="13" t="s">
        <v>2</v>
      </c>
      <c r="C72" s="13" t="s">
        <v>90</v>
      </c>
      <c r="D72" s="47">
        <v>1.022</v>
      </c>
      <c r="E72" s="48" t="s">
        <v>35</v>
      </c>
      <c r="F72" s="43"/>
      <c r="G72" s="43">
        <f t="shared" si="1"/>
        <v>53</v>
      </c>
      <c r="H72" s="8">
        <v>1</v>
      </c>
      <c r="I72" s="30">
        <v>12</v>
      </c>
      <c r="J72" s="40">
        <v>0.031064814814814812</v>
      </c>
      <c r="K72" s="29">
        <f>J72/D72</f>
        <v>0.030396100601580052</v>
      </c>
      <c r="L72" s="67">
        <v>53</v>
      </c>
      <c r="M72" s="30"/>
      <c r="N72" s="76"/>
      <c r="O72" s="39"/>
      <c r="P72" s="30"/>
      <c r="Q72" s="30"/>
      <c r="R72" s="77"/>
      <c r="S72" s="29"/>
      <c r="T72" s="85"/>
      <c r="U72" s="30"/>
      <c r="V72" s="78"/>
      <c r="W72" s="78"/>
      <c r="X72" s="30"/>
      <c r="Y72" s="75"/>
      <c r="Z72" s="29"/>
      <c r="AA72" s="29"/>
      <c r="AB72" s="30"/>
      <c r="AD72" s="70"/>
    </row>
    <row r="73" spans="1:28" ht="14.25">
      <c r="A73" s="1"/>
      <c r="B73" s="1" t="s">
        <v>4</v>
      </c>
      <c r="C73" s="1"/>
      <c r="D73" s="1"/>
      <c r="E73" s="1"/>
      <c r="F73" s="75"/>
      <c r="G73" s="43"/>
      <c r="H73" s="1"/>
      <c r="I73" s="20"/>
      <c r="J73" s="20"/>
      <c r="K73" s="35"/>
      <c r="L73" s="20"/>
      <c r="M73" s="13"/>
      <c r="N73" s="1"/>
      <c r="O73" s="1"/>
      <c r="P73" s="12"/>
      <c r="Q73" s="26"/>
      <c r="R73" s="1"/>
      <c r="S73" s="29"/>
      <c r="T73" s="85"/>
      <c r="U73" s="1"/>
      <c r="V73" s="1"/>
      <c r="W73" s="1"/>
      <c r="X73" s="1"/>
      <c r="Y73" s="63"/>
      <c r="Z73" s="22"/>
      <c r="AA73" s="22"/>
      <c r="AB73" s="12"/>
    </row>
    <row r="74" spans="1:28" ht="14.25">
      <c r="A74" s="1">
        <v>1</v>
      </c>
      <c r="B74" s="1" t="s">
        <v>71</v>
      </c>
      <c r="C74" s="1" t="s">
        <v>101</v>
      </c>
      <c r="D74" s="2">
        <v>1.195</v>
      </c>
      <c r="E74" s="3" t="s">
        <v>46</v>
      </c>
      <c r="F74" s="43"/>
      <c r="G74" s="43">
        <f>L74+P74+T74+X74</f>
        <v>3</v>
      </c>
      <c r="H74" s="8">
        <v>3</v>
      </c>
      <c r="I74" s="1">
        <v>12</v>
      </c>
      <c r="J74" s="19">
        <v>0.023310185185185187</v>
      </c>
      <c r="K74" s="73">
        <f>J74/D74</f>
        <v>0.019506431117309778</v>
      </c>
      <c r="L74" s="1">
        <v>1</v>
      </c>
      <c r="M74" s="13">
        <v>5</v>
      </c>
      <c r="N74" s="19">
        <v>0.013518518518518518</v>
      </c>
      <c r="O74" s="39">
        <f>N74/D74</f>
        <v>0.011312567797923445</v>
      </c>
      <c r="P74" s="12">
        <v>1</v>
      </c>
      <c r="Q74" s="26">
        <v>3</v>
      </c>
      <c r="R74" s="19">
        <v>0.006863425925925926</v>
      </c>
      <c r="S74" s="29">
        <f>R74/D74</f>
        <v>0.005743452657678599</v>
      </c>
      <c r="T74" s="85">
        <v>1</v>
      </c>
      <c r="U74" s="1"/>
      <c r="V74" s="1"/>
      <c r="W74" s="1"/>
      <c r="X74" s="1"/>
      <c r="Y74" s="63"/>
      <c r="Z74" s="22"/>
      <c r="AA74" s="22"/>
      <c r="AB74" s="12"/>
    </row>
    <row r="75" spans="1:28" ht="14.25">
      <c r="A75" s="1">
        <v>2</v>
      </c>
      <c r="B75" s="1" t="s">
        <v>135</v>
      </c>
      <c r="C75" s="1" t="s">
        <v>89</v>
      </c>
      <c r="D75" s="2">
        <v>1.017</v>
      </c>
      <c r="E75" s="3" t="s">
        <v>45</v>
      </c>
      <c r="F75" s="43"/>
      <c r="G75" s="43">
        <f>L75+P75+T75+X75</f>
        <v>3</v>
      </c>
      <c r="H75" s="8">
        <v>1</v>
      </c>
      <c r="I75" s="12"/>
      <c r="J75" s="23"/>
      <c r="K75" s="29"/>
      <c r="L75" s="1"/>
      <c r="M75" s="13">
        <v>5</v>
      </c>
      <c r="N75" s="19">
        <v>0.013668981481481482</v>
      </c>
      <c r="O75" s="39">
        <f>N75/D75</f>
        <v>0.013440493098801852</v>
      </c>
      <c r="P75" s="12">
        <v>3</v>
      </c>
      <c r="Q75" s="26"/>
      <c r="R75" s="1"/>
      <c r="S75" s="29"/>
      <c r="T75" s="85"/>
      <c r="U75" s="1"/>
      <c r="V75" s="1"/>
      <c r="W75" s="1"/>
      <c r="X75" s="1"/>
      <c r="Y75" s="63"/>
      <c r="Z75" s="22"/>
      <c r="AA75" s="22"/>
      <c r="AB75" s="12"/>
    </row>
    <row r="76" spans="1:28" ht="14.25">
      <c r="A76" s="1">
        <v>3</v>
      </c>
      <c r="B76" s="1" t="s">
        <v>70</v>
      </c>
      <c r="C76" s="1" t="s">
        <v>88</v>
      </c>
      <c r="D76" s="2">
        <v>1.01</v>
      </c>
      <c r="E76" s="3" t="s">
        <v>45</v>
      </c>
      <c r="F76" s="43"/>
      <c r="G76" s="43">
        <f>L76+P76+T76+X76</f>
        <v>4</v>
      </c>
      <c r="H76" s="8">
        <v>2</v>
      </c>
      <c r="I76" s="12"/>
      <c r="J76" s="15"/>
      <c r="K76" s="29"/>
      <c r="L76" s="1"/>
      <c r="M76" s="13">
        <v>5</v>
      </c>
      <c r="N76" s="19">
        <v>0.012962962962962963</v>
      </c>
      <c r="O76" s="39">
        <f>N76/D76</f>
        <v>0.012834616795012833</v>
      </c>
      <c r="P76" s="12">
        <v>2</v>
      </c>
      <c r="Q76" s="26">
        <v>3</v>
      </c>
      <c r="R76" s="19">
        <v>0.006921296296296297</v>
      </c>
      <c r="S76" s="29">
        <f>R76/D76</f>
        <v>0.006852768610194353</v>
      </c>
      <c r="T76" s="85">
        <v>2</v>
      </c>
      <c r="U76" s="1"/>
      <c r="V76" s="19"/>
      <c r="W76" s="1"/>
      <c r="X76" s="1"/>
      <c r="Y76" s="63"/>
      <c r="Z76" s="22"/>
      <c r="AA76" s="22"/>
      <c r="AB76" s="12"/>
    </row>
  </sheetData>
  <sheetProtection/>
  <mergeCells count="25">
    <mergeCell ref="Y3:AB3"/>
    <mergeCell ref="Y4:AB4"/>
    <mergeCell ref="Y5:AB5"/>
    <mergeCell ref="U5:X5"/>
    <mergeCell ref="U3:X3"/>
    <mergeCell ref="U4:X4"/>
    <mergeCell ref="Q3:T3"/>
    <mergeCell ref="Q4:T4"/>
    <mergeCell ref="Q5:T5"/>
    <mergeCell ref="M3:P3"/>
    <mergeCell ref="M4:P4"/>
    <mergeCell ref="M5:P5"/>
    <mergeCell ref="B1:H1"/>
    <mergeCell ref="B3:B6"/>
    <mergeCell ref="C3:C6"/>
    <mergeCell ref="D3:D6"/>
    <mergeCell ref="E3:E6"/>
    <mergeCell ref="G3:G6"/>
    <mergeCell ref="H3:H6"/>
    <mergeCell ref="F3:F6"/>
    <mergeCell ref="B2:H2"/>
    <mergeCell ref="A3:A6"/>
    <mergeCell ref="I3:L3"/>
    <mergeCell ref="I4:L4"/>
    <mergeCell ref="I5:L5"/>
  </mergeCells>
  <printOptions/>
  <pageMargins left="0.35433070866141736" right="0.31496062992125984" top="0.31496062992125984" bottom="0.31496062992125984" header="0.31496062992125984" footer="0.31496062992125984"/>
  <pageSetup fitToHeight="2" fitToWidth="2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2013-06-13T17:11:16Z</dcterms:modified>
  <cp:category/>
  <cp:version/>
  <cp:contentType/>
  <cp:contentStatus/>
</cp:coreProperties>
</file>